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\Clients\ODOT\10019740_ROS-772-0764\118518\400-Engineering\MOT\EngData\"/>
    </mc:Choice>
  </mc:AlternateContent>
  <xr:revisionPtr revIDLastSave="0" documentId="13_ncr:1_{0FC25B05-B2A0-4FAF-BBE3-F7B824693D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_xlnm.Print_Area" localSheetId="0">SUBSUMMARY!$D$7:$Q$43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1" l="1"/>
  <c r="N39" i="1"/>
  <c r="N38" i="1"/>
  <c r="N29" i="1"/>
  <c r="N28" i="1"/>
  <c r="N22" i="1"/>
  <c r="N43" i="1" s="1"/>
  <c r="N10" i="1"/>
  <c r="N9" i="1"/>
  <c r="K27" i="1"/>
  <c r="K26" i="1"/>
  <c r="K37" i="1" l="1"/>
  <c r="K36" i="1"/>
  <c r="K43" i="1" s="1"/>
  <c r="K22" i="1" l="1"/>
  <c r="K10" i="1"/>
  <c r="K9" i="1"/>
  <c r="U9" i="1"/>
  <c r="T10" i="1"/>
  <c r="L22" i="1" l="1"/>
  <c r="L43" i="1" s="1"/>
  <c r="P22" i="1"/>
  <c r="R22" i="1"/>
  <c r="R43" i="1" s="1"/>
  <c r="S22" i="1"/>
  <c r="S43" i="1" s="1"/>
  <c r="U22" i="1"/>
  <c r="U43" i="1" s="1"/>
  <c r="V22" i="1"/>
  <c r="V43" i="1" s="1"/>
  <c r="W22" i="1"/>
  <c r="W43" i="1" s="1"/>
  <c r="X22" i="1"/>
  <c r="X43" i="1" s="1"/>
  <c r="Y22" i="1"/>
  <c r="Y43" i="1" s="1"/>
  <c r="Z22" i="1"/>
  <c r="Z43" i="1" s="1"/>
  <c r="AA22" i="1"/>
  <c r="AB22" i="1"/>
  <c r="AB43" i="1" l="1"/>
  <c r="AA43" i="1"/>
  <c r="O43" i="1"/>
  <c r="L10" i="1" l="1"/>
  <c r="P10" i="1"/>
  <c r="R10" i="1"/>
  <c r="S10" i="1"/>
  <c r="U10" i="1"/>
  <c r="V10" i="1"/>
  <c r="W10" i="1"/>
  <c r="X10" i="1"/>
  <c r="Y10" i="1"/>
  <c r="Z10" i="1"/>
  <c r="AA10" i="1"/>
  <c r="AB10" i="1"/>
  <c r="L9" i="1"/>
  <c r="P9" i="1"/>
  <c r="R9" i="1"/>
  <c r="S9" i="1"/>
  <c r="V9" i="1"/>
  <c r="W9" i="1"/>
  <c r="X9" i="1"/>
  <c r="Y9" i="1"/>
  <c r="Z9" i="1"/>
  <c r="AA9" i="1"/>
  <c r="AB9" i="1"/>
</calcChain>
</file>

<file path=xl/sharedStrings.xml><?xml version="1.0" encoding="utf-8"?>
<sst xmlns="http://schemas.openxmlformats.org/spreadsheetml/2006/main" count="94" uniqueCount="76">
  <si>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</si>
  <si>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</si>
  <si>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</si>
  <si>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</si>
  <si>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</si>
  <si>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</si>
  <si>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</si>
  <si>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</si>
  <si>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</si>
  <si>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</si>
  <si>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</si>
  <si>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</si>
  <si>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</si>
  <si>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</si>
  <si>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</si>
  <si>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</si>
  <si>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</si>
  <si>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</si>
  <si>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</si>
  <si>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</si>
  <si>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</si>
  <si>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F-1</t>
  </si>
  <si>
    <t>Code</t>
  </si>
  <si>
    <t>Sheet #</t>
  </si>
  <si>
    <t>EL-1</t>
  </si>
  <si>
    <t>EL-2</t>
  </si>
  <si>
    <t>614E22010</t>
  </si>
  <si>
    <t>615E20000</t>
  </si>
  <si>
    <t>614E26000</t>
  </si>
  <si>
    <t>622E41100</t>
  </si>
  <si>
    <t>PHASE ONE</t>
  </si>
  <si>
    <t>SL-1</t>
  </si>
  <si>
    <t>SL--2</t>
  </si>
  <si>
    <t>412+66</t>
  </si>
  <si>
    <t>420+35</t>
  </si>
  <si>
    <t>TP-1</t>
  </si>
  <si>
    <t>TP-2</t>
  </si>
  <si>
    <t>412+64</t>
  </si>
  <si>
    <t>420+37</t>
  </si>
  <si>
    <t>413+19</t>
  </si>
  <si>
    <t>414+42</t>
  </si>
  <si>
    <t>418+91</t>
  </si>
  <si>
    <t>419+84</t>
  </si>
  <si>
    <t>414+57</t>
  </si>
  <si>
    <t>416+06</t>
  </si>
  <si>
    <t>417+02</t>
  </si>
  <si>
    <t>418+81</t>
  </si>
  <si>
    <t>PB</t>
  </si>
  <si>
    <t>414+01</t>
  </si>
  <si>
    <t>419+81</t>
  </si>
  <si>
    <t>PHASE TWO</t>
  </si>
  <si>
    <t>419+85</t>
  </si>
  <si>
    <t>414+06</t>
  </si>
  <si>
    <t>418+89</t>
  </si>
  <si>
    <t>413+99</t>
  </si>
  <si>
    <t>415+14</t>
  </si>
  <si>
    <t>417+77</t>
  </si>
  <si>
    <t>418+92</t>
  </si>
  <si>
    <t>414+60</t>
  </si>
  <si>
    <t>418+52</t>
  </si>
  <si>
    <t>413+25</t>
  </si>
  <si>
    <t>FT</t>
  </si>
  <si>
    <t>PORTABLE BARRIER, UNACHORED</t>
  </si>
  <si>
    <t>614E12384</t>
  </si>
  <si>
    <t>WORK ZONE IMPACT ATTENUATOR, 24" WIDE HAZARDS, (BIDIRECTIONAL)</t>
  </si>
  <si>
    <t>EACH</t>
  </si>
  <si>
    <t>IA-1</t>
  </si>
  <si>
    <t>413+80</t>
  </si>
  <si>
    <t>IA-2</t>
  </si>
  <si>
    <t>419+29</t>
  </si>
  <si>
    <t>414+39</t>
  </si>
  <si>
    <t>418+74</t>
  </si>
  <si>
    <t>254E01000</t>
  </si>
  <si>
    <t>441E70000</t>
  </si>
  <si>
    <t>ASPHALT CONCRETE SURFACE COURSE, TYPE 1, (449), PG64-22</t>
  </si>
  <si>
    <t>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</si>
</sst>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1" fontId="4" fillId="3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4" fillId="4" borderId="16" xfId="0" applyFont="1" applyFill="1" applyBorder="1" applyAlignment="1" applyProtection="1">
      <alignment vertical="center"/>
      <protection locked="0"/>
    </xf>
    <xf numFmtId="0" fontId="4" fillId="4" borderId="14" xfId="0" applyFont="1" applyFill="1" applyBorder="1" applyAlignment="1" applyProtection="1">
      <alignment vertical="center"/>
      <protection locked="0"/>
    </xf>
    <xf numFmtId="0" fontId="4" fillId="4" borderId="12" xfId="0" applyFont="1" applyFill="1" applyBorder="1" applyAlignment="1" applyProtection="1">
      <alignment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11" fontId="4" fillId="0" borderId="0" xfId="0" applyNumberFormat="1" applyFont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1" fontId="4" fillId="3" borderId="0" xfId="0" applyNumberFormat="1" applyFont="1" applyFill="1" applyAlignment="1" applyProtection="1">
      <alignment horizontal="center" vertical="center" shrinkToFit="1"/>
      <protection locked="0"/>
    </xf>
    <xf numFmtId="0" fontId="4" fillId="0" borderId="13" xfId="0" applyFont="1" applyBorder="1" applyAlignment="1">
      <alignment horizontal="center" vertical="center"/>
    </xf>
    <xf numFmtId="2" fontId="4" fillId="0" borderId="14" xfId="0" applyNumberFormat="1" applyFont="1" applyBorder="1" applyAlignment="1" applyProtection="1">
      <alignment horizontal="center" vertical="center"/>
      <protection locked="0"/>
    </xf>
    <xf numFmtId="2" fontId="4" fillId="0" borderId="23" xfId="0" applyNumberFormat="1" applyFont="1" applyBorder="1" applyAlignment="1" applyProtection="1">
      <alignment horizontal="center" vertical="center"/>
      <protection locked="0"/>
    </xf>
    <xf numFmtId="2" fontId="4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1" fontId="4" fillId="0" borderId="12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 applyProtection="1">
      <alignment horizontal="center" vertical="center"/>
      <protection locked="0"/>
    </xf>
    <xf numFmtId="1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2" fontId="4" fillId="0" borderId="15" xfId="0" applyNumberFormat="1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2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6" xfId="0" applyNumberFormat="1" applyFont="1" applyBorder="1" applyAlignment="1">
      <alignment horizontal="center" vertical="center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64" fontId="4" fillId="0" borderId="30" xfId="0" applyNumberFormat="1" applyFont="1" applyBorder="1" applyAlignment="1" applyProtection="1">
      <alignment horizontal="center" vertical="center"/>
      <protection locked="0"/>
    </xf>
    <xf numFmtId="164" fontId="4" fillId="0" borderId="31" xfId="0" applyNumberFormat="1" applyFont="1" applyBorder="1" applyAlignment="1" applyProtection="1">
      <alignment horizontal="center" vertical="center"/>
      <protection locked="0"/>
    </xf>
    <xf numFmtId="164" fontId="4" fillId="0" borderId="32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vertical="center"/>
    </xf>
    <xf numFmtId="0" fontId="4" fillId="3" borderId="5" xfId="0" applyFont="1" applyFill="1" applyBorder="1" applyAlignment="1">
      <alignment vertical="center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4" fillId="0" borderId="21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38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3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42</xdr:row>
      <xdr:rowOff>0</xdr:rowOff>
    </xdr:from>
    <xdr:to>
      <xdr:col>28</xdr:col>
      <xdr:colOff>0</xdr:colOff>
      <xdr:row>42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43</xdr:row>
      <xdr:rowOff>0</xdr:rowOff>
    </xdr:from>
    <xdr:to>
      <xdr:col>30</xdr:col>
      <xdr:colOff>0</xdr:colOff>
      <xdr:row>43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43</xdr:row>
      <xdr:rowOff>0</xdr:rowOff>
    </xdr:from>
    <xdr:to>
      <xdr:col>43</xdr:col>
      <xdr:colOff>161925</xdr:colOff>
      <xdr:row>43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43</xdr:row>
      <xdr:rowOff>0</xdr:rowOff>
    </xdr:from>
    <xdr:to>
      <xdr:col>42</xdr:col>
      <xdr:colOff>66675</xdr:colOff>
      <xdr:row>43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C3388" t="str">
            <v>EACH</v>
          </cell>
          <cell r="D3388" t="str">
            <v>LIGHT TOWER, BB80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G3413">
            <v>0</v>
          </cell>
        </row>
        <row r="3414">
          <cell r="A3414" t="str">
            <v>625E13101</v>
          </cell>
          <cell r="C3414" t="str">
            <v>EACH</v>
          </cell>
          <cell r="D3414" t="str">
            <v>LIGHT TOWER, BBBB90, AS PER PLAN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C3497" t="str">
            <v>EACH</v>
          </cell>
          <cell r="D3497" t="str">
            <v>BRACKET ARM, 25'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C3523" t="str">
            <v>FT</v>
          </cell>
          <cell r="D3523" t="str">
            <v>NO. 2 AWG 2400 VOLT DISTRIBUTION CABLE</v>
          </cell>
          <cell r="G3523">
            <v>0</v>
          </cell>
        </row>
        <row r="3524">
          <cell r="A3524" t="str">
            <v>625E23301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C3529" t="str">
            <v>FT</v>
          </cell>
          <cell r="D3529" t="str">
            <v>NO. 10 AWG 600 VOLT DISTRIBUTION CABLE, AS PER PLAN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G4028">
            <v>0</v>
          </cell>
        </row>
        <row r="4029">
          <cell r="A4029" t="str">
            <v>630E31400</v>
          </cell>
          <cell r="C4029" t="str">
            <v>EACH</v>
          </cell>
          <cell r="D4029" t="str">
            <v>COMBINATION OVERHEAD SIGN SUPPORT, TYPE TC-9.10, DESIGN 1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C4034" t="str">
            <v>EACH</v>
          </cell>
          <cell r="D4034" t="str">
            <v>COMBINATION OVERHEAD SIGN SUPPORT, TYPE TC-9.10, DESIGN 3, AS PER PLAN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C4294" t="str">
            <v>EACH</v>
          </cell>
          <cell r="D4294" t="str">
            <v>REMOVAL OF OVERHEAD SIGN SUPPORT AND DELIVERY, TYPE TC-9.10</v>
          </cell>
          <cell r="G4294">
            <v>0</v>
          </cell>
        </row>
        <row r="4295">
          <cell r="A4295" t="str">
            <v>630E89833</v>
          </cell>
          <cell r="C4295" t="str">
            <v>EACH</v>
          </cell>
          <cell r="D4295" t="str">
            <v>REMOVAL OF OVERHEAD SIGN SUPPORT AND DELIVERY, TYPE TC-9.10, AS PER PLAN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G4501">
            <v>0</v>
          </cell>
        </row>
        <row r="4502">
          <cell r="A4502" t="str">
            <v>632E30980</v>
          </cell>
          <cell r="C4502" t="str">
            <v>FT</v>
          </cell>
          <cell r="D4502" t="str">
            <v>SIGNAL CABLE, 3 CONDUCTOR, NO. 10 AWG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G5338">
            <v>0</v>
          </cell>
        </row>
        <row r="5339">
          <cell r="A5339" t="str">
            <v>638E09001</v>
          </cell>
          <cell r="C5339" t="str">
            <v>EACH</v>
          </cell>
          <cell r="D5339" t="str">
            <v>8" CUTTING-IN SLEEVE, VALVE AND VALVE BOX, AS PER PLAN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C5879" t="str">
            <v>MILE</v>
          </cell>
          <cell r="D5879" t="str">
            <v>EDGE LINE, 4"</v>
          </cell>
          <cell r="G5879">
            <v>0</v>
          </cell>
        </row>
        <row r="5880">
          <cell r="A5880" t="str">
            <v>642E00091</v>
          </cell>
          <cell r="C5880" t="str">
            <v>MILE</v>
          </cell>
          <cell r="D5880" t="str">
            <v>EDGE LINE, 4", AS PER PLAN</v>
          </cell>
          <cell r="G5880">
            <v>0</v>
          </cell>
        </row>
        <row r="5881">
          <cell r="A5881" t="str">
            <v>642E00094</v>
          </cell>
          <cell r="C5881" t="str">
            <v>MILE</v>
          </cell>
          <cell r="D5881" t="str">
            <v>EDGE LINE, 6"</v>
          </cell>
          <cell r="G5881">
            <v>0</v>
          </cell>
        </row>
        <row r="5882">
          <cell r="A5882" t="str">
            <v>642E00100</v>
          </cell>
          <cell r="C5882" t="str">
            <v>MILE</v>
          </cell>
          <cell r="D5882" t="str">
            <v>EDGE LINE, 4", TYPE 1</v>
          </cell>
          <cell r="G5882">
            <v>0</v>
          </cell>
        </row>
        <row r="5883">
          <cell r="A5883" t="str">
            <v>642E00101</v>
          </cell>
          <cell r="C5883" t="str">
            <v>MILE</v>
          </cell>
          <cell r="D5883" t="str">
            <v>EDGE LINE, 4", TYPE 1, AS PER PLAN</v>
          </cell>
          <cell r="G5883">
            <v>0</v>
          </cell>
        </row>
        <row r="5884">
          <cell r="A5884" t="str">
            <v>642E00104</v>
          </cell>
          <cell r="C5884" t="str">
            <v>MILE</v>
          </cell>
          <cell r="D5884" t="str">
            <v>EDGE LINE, 6", TYPE 1</v>
          </cell>
          <cell r="G5884">
            <v>0</v>
          </cell>
        </row>
        <row r="5885">
          <cell r="A5885" t="str">
            <v>642E00105</v>
          </cell>
          <cell r="C5885" t="str">
            <v>MILE</v>
          </cell>
          <cell r="D5885" t="str">
            <v>EDGE LINE, 6", TYPE 1, AS PER PLAN</v>
          </cell>
          <cell r="G5885">
            <v>0</v>
          </cell>
        </row>
        <row r="5886">
          <cell r="A5886" t="str">
            <v>642E00110</v>
          </cell>
          <cell r="C5886" t="str">
            <v>MILE</v>
          </cell>
          <cell r="D5886" t="str">
            <v>EDGE LINE, 4", TYPE 1A</v>
          </cell>
          <cell r="G5886">
            <v>0</v>
          </cell>
        </row>
        <row r="5887">
          <cell r="A5887" t="str">
            <v>642E00111</v>
          </cell>
          <cell r="C5887" t="str">
            <v>MILE</v>
          </cell>
          <cell r="D5887" t="str">
            <v>EDGE LINE, 4", TYPE 1A, AS PER PLAN</v>
          </cell>
          <cell r="G5887">
            <v>0</v>
          </cell>
        </row>
        <row r="5888">
          <cell r="A5888" t="str">
            <v>642E00114</v>
          </cell>
          <cell r="C5888" t="str">
            <v>MILE</v>
          </cell>
          <cell r="D5888" t="str">
            <v>EDGE LINE, 6", TYPE 1A</v>
          </cell>
          <cell r="G5888">
            <v>0</v>
          </cell>
        </row>
        <row r="5889">
          <cell r="A5889" t="str">
            <v>642E00190</v>
          </cell>
          <cell r="C5889" t="str">
            <v>MILE</v>
          </cell>
          <cell r="D5889" t="str">
            <v>LANE LINE, 4"</v>
          </cell>
          <cell r="G5889">
            <v>0</v>
          </cell>
        </row>
        <row r="5890">
          <cell r="A5890" t="str">
            <v>642E00191</v>
          </cell>
          <cell r="C5890" t="str">
            <v>MILE</v>
          </cell>
          <cell r="D5890" t="str">
            <v>LANE LINE, 4", AS PER PLAN</v>
          </cell>
          <cell r="G5890">
            <v>0</v>
          </cell>
        </row>
        <row r="5891">
          <cell r="A5891" t="str">
            <v>642E00194</v>
          </cell>
          <cell r="C5891" t="str">
            <v>MILE</v>
          </cell>
          <cell r="D5891" t="str">
            <v>LANE LINE, 6"</v>
          </cell>
          <cell r="G5891">
            <v>0</v>
          </cell>
        </row>
        <row r="5892">
          <cell r="A5892" t="str">
            <v>642E00200</v>
          </cell>
          <cell r="C5892" t="str">
            <v>MILE</v>
          </cell>
          <cell r="D5892" t="str">
            <v>LANE LINE, 4", TYPE 1</v>
          </cell>
          <cell r="G5892">
            <v>0</v>
          </cell>
        </row>
        <row r="5893">
          <cell r="A5893" t="str">
            <v>642E00201</v>
          </cell>
          <cell r="C5893" t="str">
            <v>MILE</v>
          </cell>
          <cell r="D5893" t="str">
            <v>LANE LINE, 4", TYPE 1, AS PER PLAN</v>
          </cell>
          <cell r="G5893">
            <v>0</v>
          </cell>
        </row>
        <row r="5894">
          <cell r="A5894" t="str">
            <v>642E00204</v>
          </cell>
          <cell r="C5894" t="str">
            <v>MILE</v>
          </cell>
          <cell r="D5894" t="str">
            <v>LANE LINE, 6", TYPE 1</v>
          </cell>
          <cell r="G5894">
            <v>0</v>
          </cell>
        </row>
        <row r="5895">
          <cell r="A5895" t="str">
            <v>642E00205</v>
          </cell>
          <cell r="C5895" t="str">
            <v>MILE</v>
          </cell>
          <cell r="D5895" t="str">
            <v>LANE LINE, 6", TYPE 1, AS PER PLAN</v>
          </cell>
          <cell r="G5895">
            <v>0</v>
          </cell>
        </row>
        <row r="5896">
          <cell r="A5896" t="str">
            <v>642E00210</v>
          </cell>
          <cell r="C5896" t="str">
            <v>MILE</v>
          </cell>
          <cell r="D5896" t="str">
            <v>LANE LINE, 4", TYPE 1A</v>
          </cell>
          <cell r="G5896">
            <v>0</v>
          </cell>
        </row>
        <row r="5897">
          <cell r="A5897" t="str">
            <v>642E00211</v>
          </cell>
          <cell r="C5897" t="str">
            <v>MILE</v>
          </cell>
          <cell r="D5897" t="str">
            <v>LANE LINE, 4", TYPE 1A, AS PER PLAN</v>
          </cell>
          <cell r="G5897">
            <v>0</v>
          </cell>
        </row>
        <row r="5898">
          <cell r="A5898" t="str">
            <v>642E00214</v>
          </cell>
          <cell r="C5898" t="str">
            <v>MILE</v>
          </cell>
          <cell r="D5898" t="str">
            <v>LANE LINE, 6", TYPE 1A</v>
          </cell>
          <cell r="G5898">
            <v>0</v>
          </cell>
        </row>
        <row r="5899">
          <cell r="A5899" t="str">
            <v>642E00290</v>
          </cell>
          <cell r="C5899" t="str">
            <v>MILE</v>
          </cell>
          <cell r="D5899" t="str">
            <v>CENTER LINE</v>
          </cell>
          <cell r="G5899">
            <v>0</v>
          </cell>
        </row>
        <row r="5900">
          <cell r="A5900" t="str">
            <v>642E00291</v>
          </cell>
          <cell r="C5900" t="str">
            <v>MILE</v>
          </cell>
          <cell r="D5900" t="str">
            <v>CENTER LINE, AS PER PLAN</v>
          </cell>
          <cell r="G5900">
            <v>0</v>
          </cell>
        </row>
        <row r="5901">
          <cell r="A5901" t="str">
            <v>642E00300</v>
          </cell>
          <cell r="C5901" t="str">
            <v>MILE</v>
          </cell>
          <cell r="D5901" t="str">
            <v>CENTER LINE, TYPE 1</v>
          </cell>
          <cell r="G5901">
            <v>0</v>
          </cell>
        </row>
        <row r="5902">
          <cell r="A5902" t="str">
            <v>642E00301</v>
          </cell>
          <cell r="C5902" t="str">
            <v>MILE</v>
          </cell>
          <cell r="D5902" t="str">
            <v>CENTER LINE, TYPE 1, AS PER PLAN</v>
          </cell>
          <cell r="G5902">
            <v>0</v>
          </cell>
        </row>
        <row r="5903">
          <cell r="A5903" t="str">
            <v>642E00310</v>
          </cell>
          <cell r="C5903" t="str">
            <v>MILE</v>
          </cell>
          <cell r="D5903" t="str">
            <v>CENTER LINE, TYPE 1A</v>
          </cell>
          <cell r="G5903">
            <v>0</v>
          </cell>
        </row>
        <row r="5904">
          <cell r="A5904" t="str">
            <v>642E00311</v>
          </cell>
          <cell r="C5904" t="str">
            <v>MILE</v>
          </cell>
          <cell r="D5904" t="str">
            <v>CENTER LINE, TYPE 1A, AS PER PLAN</v>
          </cell>
          <cell r="G5904">
            <v>0</v>
          </cell>
        </row>
        <row r="5905">
          <cell r="A5905" t="str">
            <v>642E00390</v>
          </cell>
          <cell r="C5905" t="str">
            <v>FT</v>
          </cell>
          <cell r="D5905" t="str">
            <v>CHANNELIZING LINE, 8"</v>
          </cell>
          <cell r="G5905">
            <v>0</v>
          </cell>
        </row>
        <row r="5906">
          <cell r="A5906" t="str">
            <v>642E00391</v>
          </cell>
          <cell r="C5906" t="str">
            <v>FT</v>
          </cell>
          <cell r="D5906" t="str">
            <v>CHANNELIZING LINE, 8", AS PER PLAN</v>
          </cell>
          <cell r="G5906">
            <v>0</v>
          </cell>
        </row>
        <row r="5907">
          <cell r="A5907" t="str">
            <v>642E00394</v>
          </cell>
          <cell r="C5907" t="str">
            <v>FT</v>
          </cell>
          <cell r="D5907" t="str">
            <v>CHANNELIZING LINE, 12"</v>
          </cell>
          <cell r="G5907">
            <v>0</v>
          </cell>
        </row>
        <row r="5908">
          <cell r="A5908" t="str">
            <v>642E00400</v>
          </cell>
          <cell r="C5908" t="str">
            <v>FT</v>
          </cell>
          <cell r="D5908" t="str">
            <v>CHANNELIZING LINE, 8", TYPE 1</v>
          </cell>
          <cell r="G5908">
            <v>0</v>
          </cell>
        </row>
        <row r="5909">
          <cell r="A5909" t="str">
            <v>642E00401</v>
          </cell>
          <cell r="C5909" t="str">
            <v>FT</v>
          </cell>
          <cell r="D5909" t="str">
            <v>CHANNELIZING LINE, 8", TYPE 1, AS PER PLAN</v>
          </cell>
          <cell r="G5909">
            <v>0</v>
          </cell>
        </row>
        <row r="5910">
          <cell r="A5910" t="str">
            <v>642E00404</v>
          </cell>
          <cell r="C5910" t="str">
            <v>FT</v>
          </cell>
          <cell r="D5910" t="str">
            <v>CHANNELIZING LINE, 12", TYPE 1</v>
          </cell>
          <cell r="G5910">
            <v>0</v>
          </cell>
        </row>
        <row r="5911">
          <cell r="A5911" t="str">
            <v>642E00405</v>
          </cell>
          <cell r="C5911" t="str">
            <v>FT</v>
          </cell>
          <cell r="D5911" t="str">
            <v>CHANNELIZING LINE, 12", TYPE 1, AS PER PLAN</v>
          </cell>
          <cell r="G5911">
            <v>0</v>
          </cell>
        </row>
        <row r="5912">
          <cell r="A5912" t="str">
            <v>642E00410</v>
          </cell>
          <cell r="C5912" t="str">
            <v>FT</v>
          </cell>
          <cell r="D5912" t="str">
            <v>CHANNELIZING LINE, 8", TYPE 1A</v>
          </cell>
          <cell r="G5912">
            <v>0</v>
          </cell>
        </row>
        <row r="5913">
          <cell r="A5913" t="str">
            <v>642E00411</v>
          </cell>
          <cell r="C5913" t="str">
            <v>FT</v>
          </cell>
          <cell r="D5913" t="str">
            <v>CHANNELIZING LINE, 8", TYPE 1A, AS PER PLAN</v>
          </cell>
          <cell r="G5913">
            <v>0</v>
          </cell>
        </row>
        <row r="5914">
          <cell r="A5914" t="str">
            <v>642E00414</v>
          </cell>
          <cell r="C5914" t="str">
            <v>FT</v>
          </cell>
          <cell r="D5914" t="str">
            <v>CHANNELIZING LINE, 12", TYPE 1A</v>
          </cell>
          <cell r="G5914">
            <v>0</v>
          </cell>
        </row>
        <row r="5915">
          <cell r="A5915" t="str">
            <v>642E00490</v>
          </cell>
          <cell r="C5915" t="str">
            <v>FT</v>
          </cell>
          <cell r="D5915" t="str">
            <v>STOP LINE</v>
          </cell>
          <cell r="G5915">
            <v>0</v>
          </cell>
        </row>
        <row r="5916">
          <cell r="A5916" t="str">
            <v>642E00491</v>
          </cell>
          <cell r="C5916" t="str">
            <v>FT</v>
          </cell>
          <cell r="D5916" t="str">
            <v>STOP LINE, AS PER PLAN</v>
          </cell>
          <cell r="G5916">
            <v>0</v>
          </cell>
        </row>
        <row r="5917">
          <cell r="A5917" t="str">
            <v>642E00500</v>
          </cell>
          <cell r="C5917" t="str">
            <v>FT</v>
          </cell>
          <cell r="D5917" t="str">
            <v>STOP LINE, TYPE 1</v>
          </cell>
          <cell r="G5917">
            <v>0</v>
          </cell>
        </row>
        <row r="5918">
          <cell r="A5918" t="str">
            <v>642E00501</v>
          </cell>
          <cell r="C5918" t="str">
            <v>FT</v>
          </cell>
          <cell r="D5918" t="str">
            <v>STOP LINE, TYPE 1, AS PER PLAN</v>
          </cell>
          <cell r="G5918">
            <v>0</v>
          </cell>
        </row>
        <row r="5919">
          <cell r="A5919" t="str">
            <v>642E00510</v>
          </cell>
          <cell r="C5919" t="str">
            <v>FT</v>
          </cell>
          <cell r="D5919" t="str">
            <v>STOP LINE, TYPE 1A</v>
          </cell>
          <cell r="G5919">
            <v>0</v>
          </cell>
        </row>
        <row r="5920">
          <cell r="A5920" t="str">
            <v>642E00511</v>
          </cell>
          <cell r="C5920" t="str">
            <v>FT</v>
          </cell>
          <cell r="D5920" t="str">
            <v>STOP LINE, TYPE 1A, AS PER PLAN</v>
          </cell>
          <cell r="G5920">
            <v>0</v>
          </cell>
        </row>
        <row r="5921">
          <cell r="A5921" t="str">
            <v>642E00590</v>
          </cell>
          <cell r="C5921" t="str">
            <v>FT</v>
          </cell>
          <cell r="D5921" t="str">
            <v>CROSSWALK LINE</v>
          </cell>
          <cell r="G5921">
            <v>0</v>
          </cell>
        </row>
        <row r="5922">
          <cell r="A5922" t="str">
            <v>642E00591</v>
          </cell>
          <cell r="C5922" t="str">
            <v>FT</v>
          </cell>
          <cell r="D5922" t="str">
            <v>CROSSWALK LINE, AS PER PLAN</v>
          </cell>
          <cell r="G5922">
            <v>0</v>
          </cell>
        </row>
        <row r="5923">
          <cell r="A5923" t="str">
            <v>642E00600</v>
          </cell>
          <cell r="C5923" t="str">
            <v>FT</v>
          </cell>
          <cell r="D5923" t="str">
            <v>CROSSWALK LINE, TYPE 1</v>
          </cell>
          <cell r="G5923">
            <v>0</v>
          </cell>
        </row>
        <row r="5924">
          <cell r="A5924" t="str">
            <v>642E00601</v>
          </cell>
          <cell r="C5924" t="str">
            <v>FT</v>
          </cell>
          <cell r="D5924" t="str">
            <v>CROSSWALK LINE, TYPE 1, AS PER PLAN</v>
          </cell>
          <cell r="G5924">
            <v>0</v>
          </cell>
        </row>
        <row r="5925">
          <cell r="A5925" t="str">
            <v>642E00610</v>
          </cell>
          <cell r="C5925" t="str">
            <v>FT</v>
          </cell>
          <cell r="D5925" t="str">
            <v>CROSSWALK LINE, TYPE 1A</v>
          </cell>
          <cell r="G5925">
            <v>0</v>
          </cell>
        </row>
        <row r="5926">
          <cell r="A5926" t="str">
            <v>642E00611</v>
          </cell>
          <cell r="C5926" t="str">
            <v>FT</v>
          </cell>
          <cell r="D5926" t="str">
            <v>CROSSWALK LINE, TYPE 1A, AS PER PLAN</v>
          </cell>
          <cell r="G5926">
            <v>0</v>
          </cell>
        </row>
        <row r="5927">
          <cell r="A5927" t="str">
            <v>642E00690</v>
          </cell>
          <cell r="C5927" t="str">
            <v>FT</v>
          </cell>
          <cell r="D5927" t="str">
            <v>TRANSVERSE/DIAGONAL LINE</v>
          </cell>
          <cell r="G5927">
            <v>0</v>
          </cell>
        </row>
        <row r="5928">
          <cell r="A5928" t="str">
            <v>642E00691</v>
          </cell>
          <cell r="C5928" t="str">
            <v>FT</v>
          </cell>
          <cell r="D5928" t="str">
            <v>TRANSVERSE/DIAGONAL LINE, AS PER PLAN</v>
          </cell>
          <cell r="G5928">
            <v>0</v>
          </cell>
        </row>
        <row r="5929">
          <cell r="A5929" t="str">
            <v>642E00700</v>
          </cell>
          <cell r="C5929" t="str">
            <v>FT</v>
          </cell>
          <cell r="D5929" t="str">
            <v>TRANSVERSE/DIAGONAL LINE, TYPE 1</v>
          </cell>
          <cell r="G5929">
            <v>0</v>
          </cell>
        </row>
        <row r="5930">
          <cell r="A5930" t="str">
            <v>642E00701</v>
          </cell>
          <cell r="C5930" t="str">
            <v>FT</v>
          </cell>
          <cell r="D5930" t="str">
            <v>TRANSVERSE/DIAGONAL LINE, TYPE 1, AS PER PLAN</v>
          </cell>
          <cell r="G5930">
            <v>0</v>
          </cell>
        </row>
        <row r="5931">
          <cell r="A5931" t="str">
            <v>642E00710</v>
          </cell>
          <cell r="C5931" t="str">
            <v>FT</v>
          </cell>
          <cell r="D5931" t="str">
            <v>TRANSVERSE/DIAGONAL LINE, TYPE 1A</v>
          </cell>
          <cell r="G5931">
            <v>0</v>
          </cell>
        </row>
        <row r="5932">
          <cell r="A5932" t="str">
            <v>642E00711</v>
          </cell>
          <cell r="C5932" t="str">
            <v>FT</v>
          </cell>
          <cell r="D5932" t="str">
            <v>TRANSVERSE/DIAGONAL LINE, TYPE 1A, AS PER PLAN</v>
          </cell>
          <cell r="G5932">
            <v>0</v>
          </cell>
        </row>
        <row r="5933">
          <cell r="A5933" t="str">
            <v>642E00720</v>
          </cell>
          <cell r="C5933" t="str">
            <v>FT</v>
          </cell>
          <cell r="D5933" t="str">
            <v>CHEVRON MARKING, TYPE 1</v>
          </cell>
          <cell r="G5933">
            <v>0</v>
          </cell>
        </row>
        <row r="5934">
          <cell r="A5934" t="str">
            <v>642E00721</v>
          </cell>
          <cell r="C5934" t="str">
            <v>FT</v>
          </cell>
          <cell r="D5934" t="str">
            <v>CHEVRON MARKING, TYPE 1, AS PER PLAN</v>
          </cell>
          <cell r="G5934">
            <v>0</v>
          </cell>
        </row>
        <row r="5935">
          <cell r="A5935" t="str">
            <v>642E00730</v>
          </cell>
          <cell r="C5935" t="str">
            <v>FT</v>
          </cell>
          <cell r="D5935" t="str">
            <v>CHEVRON MARKING, TYPE 1A</v>
          </cell>
          <cell r="G5935">
            <v>0</v>
          </cell>
        </row>
        <row r="5936">
          <cell r="A5936" t="str">
            <v>642E00731</v>
          </cell>
          <cell r="C5936" t="str">
            <v>FT</v>
          </cell>
          <cell r="D5936" t="str">
            <v>CHEVRON MARKING, TYPE 1A, AS PER PLAN</v>
          </cell>
          <cell r="G5936">
            <v>0</v>
          </cell>
        </row>
        <row r="5937">
          <cell r="A5937" t="str">
            <v>642E00790</v>
          </cell>
          <cell r="C5937" t="str">
            <v>FT</v>
          </cell>
          <cell r="D5937" t="str">
            <v>CURB MARKING</v>
          </cell>
          <cell r="G5937">
            <v>0</v>
          </cell>
        </row>
        <row r="5938">
          <cell r="A5938" t="str">
            <v>642E00800</v>
          </cell>
          <cell r="C5938" t="str">
            <v>FT</v>
          </cell>
          <cell r="D5938" t="str">
            <v>CURB MARKING, TYPE 1</v>
          </cell>
          <cell r="G5938">
            <v>0</v>
          </cell>
        </row>
        <row r="5939">
          <cell r="A5939" t="str">
            <v>642E00810</v>
          </cell>
          <cell r="C5939" t="str">
            <v>FT</v>
          </cell>
          <cell r="D5939" t="str">
            <v>CURB MARKING, TYPE 1A</v>
          </cell>
          <cell r="G5939">
            <v>0</v>
          </cell>
        </row>
        <row r="5940">
          <cell r="A5940" t="str">
            <v>642E00900</v>
          </cell>
          <cell r="C5940" t="str">
            <v>SF</v>
          </cell>
          <cell r="D5940" t="str">
            <v>ISLAND MARKING, TYPE 1</v>
          </cell>
          <cell r="G5940">
            <v>0</v>
          </cell>
        </row>
        <row r="5941">
          <cell r="A5941" t="str">
            <v>642E00901</v>
          </cell>
          <cell r="C5941" t="str">
            <v>SF</v>
          </cell>
          <cell r="D5941" t="str">
            <v>ISLAND MARKING, TYPE 1, AS PER PLAN</v>
          </cell>
          <cell r="G5941">
            <v>0</v>
          </cell>
        </row>
        <row r="5942">
          <cell r="A5942" t="str">
            <v>642E00910</v>
          </cell>
          <cell r="C5942" t="str">
            <v>SF</v>
          </cell>
          <cell r="D5942" t="str">
            <v>ISLAND MARKING</v>
          </cell>
          <cell r="G5942">
            <v>0</v>
          </cell>
        </row>
        <row r="5943">
          <cell r="A5943" t="str">
            <v>642E00912</v>
          </cell>
          <cell r="C5943" t="str">
            <v>SF</v>
          </cell>
          <cell r="D5943" t="str">
            <v>ISLAND MARKING, TYPE 1A</v>
          </cell>
          <cell r="G5943">
            <v>0</v>
          </cell>
        </row>
        <row r="5944">
          <cell r="A5944" t="str">
            <v>642E00913</v>
          </cell>
          <cell r="C5944" t="str">
            <v>SF</v>
          </cell>
          <cell r="D5944" t="str">
            <v>ISLAND MARKING, TYPE 1A, AS PER PLAN</v>
          </cell>
          <cell r="G5944">
            <v>0</v>
          </cell>
        </row>
        <row r="5945">
          <cell r="A5945" t="str">
            <v>642E00990</v>
          </cell>
          <cell r="C5945" t="str">
            <v>EACH</v>
          </cell>
          <cell r="D5945" t="str">
            <v>RAILROAD SYMBOL MARKING</v>
          </cell>
          <cell r="G5945">
            <v>0</v>
          </cell>
        </row>
        <row r="5946">
          <cell r="A5946" t="str">
            <v>642E01000</v>
          </cell>
          <cell r="C5946" t="str">
            <v>EACH</v>
          </cell>
          <cell r="D5946" t="str">
            <v>RAILROAD SYMBOL MARKING, TYPE 1</v>
          </cell>
          <cell r="G5946">
            <v>0</v>
          </cell>
        </row>
        <row r="5947">
          <cell r="A5947" t="str">
            <v>642E01001</v>
          </cell>
          <cell r="C5947" t="str">
            <v>EACH</v>
          </cell>
          <cell r="D5947" t="str">
            <v>RAILROAD SYMBOL MARKING, TYPE 1, AS PER PLAN</v>
          </cell>
          <cell r="G5947">
            <v>0</v>
          </cell>
        </row>
        <row r="5948">
          <cell r="A5948" t="str">
            <v>642E01010</v>
          </cell>
          <cell r="C5948" t="str">
            <v>EACH</v>
          </cell>
          <cell r="D5948" t="str">
            <v>RAILROAD SYMBOL MARKING, TYPE 1A</v>
          </cell>
          <cell r="G5948">
            <v>0</v>
          </cell>
        </row>
        <row r="5949">
          <cell r="A5949" t="str">
            <v>642E01011</v>
          </cell>
          <cell r="C5949" t="str">
            <v>EACH</v>
          </cell>
          <cell r="D5949" t="str">
            <v>RAILROAD SYMBOL MARKING, TYPE 1A, AS PER PLAN</v>
          </cell>
          <cell r="G5949">
            <v>0</v>
          </cell>
        </row>
        <row r="5950">
          <cell r="A5950" t="str">
            <v>642E01090</v>
          </cell>
          <cell r="C5950" t="str">
            <v>EACH</v>
          </cell>
          <cell r="D5950" t="str">
            <v>SCHOOL SYMBOL MARKING, 72"</v>
          </cell>
          <cell r="G5950">
            <v>0</v>
          </cell>
        </row>
        <row r="5951">
          <cell r="A5951" t="str">
            <v>642E01100</v>
          </cell>
          <cell r="C5951" t="str">
            <v>EACH</v>
          </cell>
          <cell r="D5951" t="str">
            <v>SCHOOL SYMBOL MARKING, 72", TYPE 1</v>
          </cell>
          <cell r="G5951">
            <v>0</v>
          </cell>
        </row>
        <row r="5952">
          <cell r="A5952" t="str">
            <v>642E01106</v>
          </cell>
          <cell r="C5952" t="str">
            <v>EACH</v>
          </cell>
          <cell r="D5952" t="str">
            <v>SCHOOL SYMBOL MARKING, 72", TYPE 1A</v>
          </cell>
          <cell r="G5952">
            <v>0</v>
          </cell>
        </row>
        <row r="5953">
          <cell r="A5953" t="str">
            <v>642E01108</v>
          </cell>
          <cell r="C5953" t="str">
            <v>EACH</v>
          </cell>
          <cell r="D5953" t="str">
            <v>SCHOOL SYMBOL MARKING, 96"</v>
          </cell>
          <cell r="G5953">
            <v>0</v>
          </cell>
        </row>
        <row r="5954">
          <cell r="A5954" t="str">
            <v>642E01110</v>
          </cell>
          <cell r="C5954" t="str">
            <v>EACH</v>
          </cell>
          <cell r="D5954" t="str">
            <v>SCHOOL SYMBOL MARKING, 96", TYPE 1</v>
          </cell>
          <cell r="G5954">
            <v>0</v>
          </cell>
        </row>
        <row r="5955">
          <cell r="A5955" t="str">
            <v>642E01111</v>
          </cell>
          <cell r="C5955" t="str">
            <v>EACH</v>
          </cell>
          <cell r="D5955" t="str">
            <v>SCHOOL SYMBOL MARKING, 96", TYPE 1, AS PER PLAN</v>
          </cell>
          <cell r="G5955">
            <v>0</v>
          </cell>
        </row>
        <row r="5956">
          <cell r="A5956" t="str">
            <v>642E01116</v>
          </cell>
          <cell r="C5956" t="str">
            <v>EACH</v>
          </cell>
          <cell r="D5956" t="str">
            <v>SCHOOL SYMBOL MARKING, 96", TYPE 1A</v>
          </cell>
          <cell r="G5956">
            <v>0</v>
          </cell>
        </row>
        <row r="5957">
          <cell r="A5957" t="str">
            <v>642E01117</v>
          </cell>
          <cell r="C5957" t="str">
            <v>EACH</v>
          </cell>
          <cell r="D5957" t="str">
            <v>SCHOOL SYMBOL MARKING, 96", TYPE 1A, AS PER PLAN</v>
          </cell>
          <cell r="G5957">
            <v>0</v>
          </cell>
        </row>
        <row r="5958">
          <cell r="A5958" t="str">
            <v>642E01120</v>
          </cell>
          <cell r="C5958" t="str">
            <v>EACH</v>
          </cell>
          <cell r="D5958" t="str">
            <v>SCHOOL SYMBOL MARKING, 120"</v>
          </cell>
          <cell r="G5958">
            <v>0</v>
          </cell>
        </row>
        <row r="5959">
          <cell r="A5959" t="str">
            <v>642E01124</v>
          </cell>
          <cell r="C5959" t="str">
            <v>EACH</v>
          </cell>
          <cell r="D5959" t="str">
            <v>SCHOOL SYMBOL MARKING, 120", TYPE 1</v>
          </cell>
          <cell r="G5959">
            <v>0</v>
          </cell>
        </row>
        <row r="5960">
          <cell r="A5960" t="str">
            <v>642E01125</v>
          </cell>
          <cell r="C5960" t="str">
            <v>EACH</v>
          </cell>
          <cell r="D5960" t="str">
            <v>SCHOOL SYMBOL MARKING, 120", TYPE 1, AS PER PLAN</v>
          </cell>
          <cell r="G5960">
            <v>0</v>
          </cell>
        </row>
        <row r="5961">
          <cell r="A5961" t="str">
            <v>642E01130</v>
          </cell>
          <cell r="C5961" t="str">
            <v>EACH</v>
          </cell>
          <cell r="D5961" t="str">
            <v>SCHOOL SYMBOL MARKING, 120", TYPE 1A</v>
          </cell>
          <cell r="G5961">
            <v>0</v>
          </cell>
        </row>
        <row r="5962">
          <cell r="A5962" t="str">
            <v>642E01131</v>
          </cell>
          <cell r="C5962" t="str">
            <v>EACH</v>
          </cell>
          <cell r="D5962" t="str">
            <v>SCHOOL SYMBOL MARKING, 120", TYPE 1A, AS PER PLAN</v>
          </cell>
          <cell r="G5962">
            <v>0</v>
          </cell>
        </row>
        <row r="5963">
          <cell r="A5963" t="str">
            <v>642E01190</v>
          </cell>
          <cell r="C5963" t="str">
            <v>FT</v>
          </cell>
          <cell r="D5963" t="str">
            <v>PARKING LOT STALL MARKING</v>
          </cell>
          <cell r="G5963">
            <v>0</v>
          </cell>
        </row>
        <row r="5964">
          <cell r="A5964" t="str">
            <v>642E01191</v>
          </cell>
          <cell r="C5964" t="str">
            <v>FT</v>
          </cell>
          <cell r="D5964" t="str">
            <v>PARKING LOT STALL MARKING, AS PER PLAN</v>
          </cell>
          <cell r="G5964">
            <v>0</v>
          </cell>
        </row>
        <row r="5965">
          <cell r="A5965" t="str">
            <v>642E01200</v>
          </cell>
          <cell r="C5965" t="str">
            <v>FT</v>
          </cell>
          <cell r="D5965" t="str">
            <v>PARKING LOT STALL MARKING, TYPE 1</v>
          </cell>
          <cell r="G5965">
            <v>0</v>
          </cell>
        </row>
        <row r="5966">
          <cell r="A5966" t="str">
            <v>642E01201</v>
          </cell>
          <cell r="C5966" t="str">
            <v>FT</v>
          </cell>
          <cell r="D5966" t="str">
            <v>PARKING LOT STALL MARKING, TYPE 1, AS PER PLAN</v>
          </cell>
          <cell r="G5966">
            <v>0</v>
          </cell>
        </row>
        <row r="5967">
          <cell r="A5967" t="str">
            <v>642E01210</v>
          </cell>
          <cell r="C5967" t="str">
            <v>FT</v>
          </cell>
          <cell r="D5967" t="str">
            <v>PARKING LOT STALL MARKING, TYPE 1A</v>
          </cell>
          <cell r="G5967">
            <v>0</v>
          </cell>
        </row>
        <row r="5968">
          <cell r="A5968" t="str">
            <v>642E01211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642E01290</v>
          </cell>
          <cell r="C5969" t="str">
            <v>EACH</v>
          </cell>
          <cell r="D5969" t="str">
            <v>LANE ARROW</v>
          </cell>
          <cell r="G5969">
            <v>0</v>
          </cell>
        </row>
        <row r="5970">
          <cell r="A5970" t="str">
            <v>642E01291</v>
          </cell>
          <cell r="C5970" t="str">
            <v>EACH</v>
          </cell>
          <cell r="D5970" t="str">
            <v>LANE ARROW, AS PER PLAN</v>
          </cell>
          <cell r="G5970">
            <v>0</v>
          </cell>
        </row>
        <row r="5971">
          <cell r="A5971" t="str">
            <v>642E01300</v>
          </cell>
          <cell r="C5971" t="str">
            <v>EACH</v>
          </cell>
          <cell r="D5971" t="str">
            <v>LANE ARROW, TYPE 1</v>
          </cell>
          <cell r="G5971">
            <v>0</v>
          </cell>
        </row>
        <row r="5972">
          <cell r="A5972" t="str">
            <v>642E01301</v>
          </cell>
          <cell r="C5972" t="str">
            <v>EACH</v>
          </cell>
          <cell r="D5972" t="str">
            <v>LANE ARROW, TYPE 1, AS PER PLAN</v>
          </cell>
          <cell r="G5972">
            <v>0</v>
          </cell>
        </row>
        <row r="5973">
          <cell r="A5973" t="str">
            <v>642E01310</v>
          </cell>
          <cell r="C5973" t="str">
            <v>EACH</v>
          </cell>
          <cell r="D5973" t="str">
            <v>LANE ARROW, TYPE 1A</v>
          </cell>
          <cell r="G5973">
            <v>0</v>
          </cell>
        </row>
        <row r="5974">
          <cell r="A5974" t="str">
            <v>642E01311</v>
          </cell>
          <cell r="C5974" t="str">
            <v>EACH</v>
          </cell>
          <cell r="D5974" t="str">
            <v>LANE ARROW, TYPE 1A, AS PER PLAN</v>
          </cell>
          <cell r="G5974">
            <v>0</v>
          </cell>
        </row>
        <row r="5975">
          <cell r="A5975" t="str">
            <v>642E01312</v>
          </cell>
          <cell r="C5975" t="str">
            <v>EACH</v>
          </cell>
          <cell r="D5975" t="str">
            <v>LANE REDUCTION ARROW, TYPE 1</v>
          </cell>
          <cell r="G5975">
            <v>0</v>
          </cell>
        </row>
        <row r="5976">
          <cell r="A5976" t="str">
            <v>642E01313</v>
          </cell>
          <cell r="C5976" t="str">
            <v>EACH</v>
          </cell>
          <cell r="D5976" t="str">
            <v>LANE REDUCTION ARROW, TYPE 1, AS PER PLAN</v>
          </cell>
          <cell r="G5976">
            <v>0</v>
          </cell>
        </row>
        <row r="5977">
          <cell r="A5977" t="str">
            <v>642E01314</v>
          </cell>
          <cell r="C5977" t="str">
            <v>EACH</v>
          </cell>
          <cell r="D5977" t="str">
            <v>LANE REDUCTION ARROW, TYPE 1A</v>
          </cell>
          <cell r="G5977">
            <v>0</v>
          </cell>
        </row>
        <row r="5978">
          <cell r="A5978" t="str">
            <v>642E01315</v>
          </cell>
          <cell r="C5978" t="str">
            <v>EACH</v>
          </cell>
          <cell r="D5978" t="str">
            <v>LANE REDUCTION ARROW, TYPE 1A, AS PER PLAN</v>
          </cell>
          <cell r="G5978">
            <v>0</v>
          </cell>
        </row>
        <row r="5979">
          <cell r="A5979" t="str">
            <v>642E01320</v>
          </cell>
          <cell r="C5979" t="str">
            <v>EACH</v>
          </cell>
          <cell r="D5979" t="str">
            <v>WRONG WAY ARROW</v>
          </cell>
          <cell r="G5979">
            <v>0</v>
          </cell>
        </row>
        <row r="5980">
          <cell r="A5980" t="str">
            <v>642E01380</v>
          </cell>
          <cell r="C5980" t="str">
            <v>EACH</v>
          </cell>
          <cell r="D5980" t="str">
            <v>WORD ON PAVEMENT, 48"</v>
          </cell>
          <cell r="G5980">
            <v>0</v>
          </cell>
        </row>
        <row r="5981">
          <cell r="A5981" t="str">
            <v>642E01390</v>
          </cell>
          <cell r="C5981" t="str">
            <v>EACH</v>
          </cell>
          <cell r="D5981" t="str">
            <v>WORD ON PAVEMENT, 72"</v>
          </cell>
          <cell r="G5981">
            <v>0</v>
          </cell>
        </row>
        <row r="5982">
          <cell r="A5982" t="str">
            <v>642E01391</v>
          </cell>
          <cell r="C5982" t="str">
            <v>EACH</v>
          </cell>
          <cell r="D5982" t="str">
            <v>WORD ON PAVEMENT, 72", AS PER PLAN</v>
          </cell>
          <cell r="G5982">
            <v>0</v>
          </cell>
        </row>
        <row r="5983">
          <cell r="A5983" t="str">
            <v>642E01400</v>
          </cell>
          <cell r="C5983" t="str">
            <v>EACH</v>
          </cell>
          <cell r="D5983" t="str">
            <v>WORD ON PAVEMENT, 72", TYPE 1</v>
          </cell>
          <cell r="G5983">
            <v>0</v>
          </cell>
        </row>
        <row r="5984">
          <cell r="A5984" t="str">
            <v>642E01401</v>
          </cell>
          <cell r="C5984" t="str">
            <v>EACH</v>
          </cell>
          <cell r="D5984" t="str">
            <v>WORD ON PAVEMENT, 72", TYPE 1, AS PER PLAN</v>
          </cell>
          <cell r="G5984">
            <v>0</v>
          </cell>
        </row>
        <row r="5985">
          <cell r="A5985" t="str">
            <v>642E01406</v>
          </cell>
          <cell r="C5985" t="str">
            <v>EACH</v>
          </cell>
          <cell r="D5985" t="str">
            <v>WORD ON PAVEMENT, 72", TYPE 1A</v>
          </cell>
          <cell r="G5985">
            <v>0</v>
          </cell>
        </row>
        <row r="5986">
          <cell r="A5986" t="str">
            <v>642E01407</v>
          </cell>
          <cell r="C5986" t="str">
            <v>EACH</v>
          </cell>
          <cell r="D5986" t="str">
            <v>WORD ON PAVEMENT, 72", TYPE 1A, AS PER PLAN</v>
          </cell>
          <cell r="G5986">
            <v>0</v>
          </cell>
        </row>
        <row r="5987">
          <cell r="A5987" t="str">
            <v>642E01408</v>
          </cell>
          <cell r="C5987" t="str">
            <v>EACH</v>
          </cell>
          <cell r="D5987" t="str">
            <v>WORD ON PAVEMENT, 96"</v>
          </cell>
          <cell r="G5987">
            <v>0</v>
          </cell>
        </row>
        <row r="5988">
          <cell r="A5988" t="str">
            <v>642E01410</v>
          </cell>
          <cell r="C5988" t="str">
            <v>EACH</v>
          </cell>
          <cell r="D5988" t="str">
            <v>WORD ON PAVEMENT, 96", TYPE 1</v>
          </cell>
          <cell r="G5988">
            <v>0</v>
          </cell>
        </row>
        <row r="5989">
          <cell r="A5989" t="str">
            <v>642E01411</v>
          </cell>
          <cell r="C5989" t="str">
            <v>EACH</v>
          </cell>
          <cell r="D5989" t="str">
            <v>WORD ON PAVEMENT, 96", TYPE 1, AS PER PLAN</v>
          </cell>
          <cell r="G5989">
            <v>0</v>
          </cell>
        </row>
        <row r="5990">
          <cell r="A5990" t="str">
            <v>642E01420</v>
          </cell>
          <cell r="C5990" t="str">
            <v>EACH</v>
          </cell>
          <cell r="D5990" t="str">
            <v>WORD ON PAVEMENT, 96", TYPE 1A</v>
          </cell>
          <cell r="G5990">
            <v>0</v>
          </cell>
        </row>
        <row r="5991">
          <cell r="A5991" t="str">
            <v>642E01421</v>
          </cell>
          <cell r="C5991" t="str">
            <v>EACH</v>
          </cell>
          <cell r="D5991" t="str">
            <v>WORD ON PAVEMENT, 96", TYPE 1A, AS PER PLAN</v>
          </cell>
          <cell r="G5991">
            <v>0</v>
          </cell>
        </row>
        <row r="5992">
          <cell r="A5992" t="str">
            <v>642E01490</v>
          </cell>
          <cell r="C5992" t="str">
            <v>FT</v>
          </cell>
          <cell r="D5992" t="str">
            <v>DOTTED LINE, 4"</v>
          </cell>
          <cell r="G5992">
            <v>0</v>
          </cell>
        </row>
        <row r="5993">
          <cell r="A5993" t="str">
            <v>642E01491</v>
          </cell>
          <cell r="C5993" t="str">
            <v>FT</v>
          </cell>
          <cell r="D5993" t="str">
            <v>DOTTED LINE, 4", AS PER PLAN</v>
          </cell>
          <cell r="G5993">
            <v>0</v>
          </cell>
        </row>
        <row r="5994">
          <cell r="A5994" t="str">
            <v>642E01500</v>
          </cell>
          <cell r="C5994" t="str">
            <v>FT</v>
          </cell>
          <cell r="D5994" t="str">
            <v>DOTTED LINE, 4", TYPE 1</v>
          </cell>
          <cell r="G5994">
            <v>0</v>
          </cell>
        </row>
        <row r="5995">
          <cell r="A5995" t="str">
            <v>642E01501</v>
          </cell>
          <cell r="C5995" t="str">
            <v>FT</v>
          </cell>
          <cell r="D5995" t="str">
            <v>DOTTED LINE, 4", TYPE 1, AS PER PLAN</v>
          </cell>
          <cell r="G5995">
            <v>0</v>
          </cell>
        </row>
        <row r="5996">
          <cell r="A5996" t="str">
            <v>642E01506</v>
          </cell>
          <cell r="C5996" t="str">
            <v>FT</v>
          </cell>
          <cell r="D5996" t="str">
            <v>DOTTED LINE, 4", TYPE 1A</v>
          </cell>
          <cell r="G5996">
            <v>0</v>
          </cell>
        </row>
        <row r="5997">
          <cell r="A5997" t="str">
            <v>642E01507</v>
          </cell>
          <cell r="C5997" t="str">
            <v>FT</v>
          </cell>
          <cell r="D5997" t="str">
            <v>DOTTED LINE, 4", TYPE 1A, AS PER PLAN</v>
          </cell>
          <cell r="G5997">
            <v>0</v>
          </cell>
        </row>
        <row r="5998">
          <cell r="A5998" t="str">
            <v>642E01508</v>
          </cell>
          <cell r="C5998" t="str">
            <v>FT</v>
          </cell>
          <cell r="D5998" t="str">
            <v>DOTTED LINE, 6"</v>
          </cell>
          <cell r="G5998">
            <v>0</v>
          </cell>
        </row>
        <row r="5999">
          <cell r="A5999" t="str">
            <v>642E01509</v>
          </cell>
          <cell r="C5999" t="str">
            <v>FT</v>
          </cell>
          <cell r="D5999" t="str">
            <v>DOTTED LINE, 6", AS PER PLAN</v>
          </cell>
          <cell r="G5999">
            <v>0</v>
          </cell>
        </row>
        <row r="6000">
          <cell r="A6000" t="str">
            <v>642E01510</v>
          </cell>
          <cell r="C6000" t="str">
            <v>FT</v>
          </cell>
          <cell r="D6000" t="str">
            <v>DOTTED LINE, 6", TYPE 1</v>
          </cell>
          <cell r="G6000">
            <v>0</v>
          </cell>
        </row>
        <row r="6001">
          <cell r="A6001" t="str">
            <v>642E01516</v>
          </cell>
          <cell r="C6001" t="str">
            <v>FT</v>
          </cell>
          <cell r="D6001" t="str">
            <v>DOTTED LINE, 6", TYPE 1A</v>
          </cell>
          <cell r="G6001">
            <v>0</v>
          </cell>
        </row>
        <row r="6002">
          <cell r="A6002" t="str">
            <v>642E01517</v>
          </cell>
          <cell r="C6002" t="str">
            <v>FT</v>
          </cell>
          <cell r="D6002" t="str">
            <v>DOTTED LINE, 6", TYPE 1A, AS PER PLAN</v>
          </cell>
          <cell r="G6002">
            <v>0</v>
          </cell>
        </row>
        <row r="6003">
          <cell r="A6003" t="str">
            <v>642E01520</v>
          </cell>
          <cell r="C6003" t="str">
            <v>FT</v>
          </cell>
          <cell r="D6003" t="str">
            <v>DOTTED LINE, 8"</v>
          </cell>
          <cell r="G6003">
            <v>0</v>
          </cell>
        </row>
        <row r="6004">
          <cell r="A6004" t="str">
            <v>642E01522</v>
          </cell>
          <cell r="C6004" t="str">
            <v>FT</v>
          </cell>
          <cell r="D6004" t="str">
            <v>DOTTED LINE, 8", TYPE 1</v>
          </cell>
          <cell r="G6004">
            <v>0</v>
          </cell>
        </row>
        <row r="6005">
          <cell r="A6005" t="str">
            <v>642E01523</v>
          </cell>
          <cell r="C6005" t="str">
            <v>FT</v>
          </cell>
          <cell r="D6005" t="str">
            <v>DOTTED LINE, 8", TYPE 1, AS PER PLAN</v>
          </cell>
          <cell r="G6005">
            <v>0</v>
          </cell>
        </row>
        <row r="6006">
          <cell r="A6006" t="str">
            <v>642E01530</v>
          </cell>
          <cell r="C6006" t="str">
            <v>FT</v>
          </cell>
          <cell r="D6006" t="str">
            <v>DOTTED LINE, 8", TYPE 1A</v>
          </cell>
          <cell r="G6006">
            <v>0</v>
          </cell>
        </row>
        <row r="6007">
          <cell r="A6007" t="str">
            <v>642E01531</v>
          </cell>
          <cell r="C6007" t="str">
            <v>FT</v>
          </cell>
          <cell r="D6007" t="str">
            <v>DOTTED LINE, 8", TYPE 1A, AS PER PLAN</v>
          </cell>
          <cell r="G6007">
            <v>0</v>
          </cell>
        </row>
        <row r="6008">
          <cell r="A6008" t="str">
            <v>642E01550</v>
          </cell>
          <cell r="C6008" t="str">
            <v>FT</v>
          </cell>
          <cell r="D6008" t="str">
            <v>DOTTED LINE, 12"</v>
          </cell>
          <cell r="G6008">
            <v>0</v>
          </cell>
        </row>
        <row r="6009">
          <cell r="A6009" t="str">
            <v>642E01551</v>
          </cell>
          <cell r="C6009" t="str">
            <v>FT</v>
          </cell>
          <cell r="D6009" t="str">
            <v>DOTTED LINE, 12", AS PER PLAN</v>
          </cell>
          <cell r="G6009">
            <v>0</v>
          </cell>
        </row>
        <row r="6010">
          <cell r="A6010" t="str">
            <v>642E01560</v>
          </cell>
          <cell r="C6010" t="str">
            <v>FT</v>
          </cell>
          <cell r="D6010" t="str">
            <v>DOTTED LINE, 12", TYPE 1</v>
          </cell>
          <cell r="G6010">
            <v>0</v>
          </cell>
        </row>
        <row r="6011">
          <cell r="A6011" t="str">
            <v>642E01570</v>
          </cell>
          <cell r="C6011" t="str">
            <v>FT</v>
          </cell>
          <cell r="D6011" t="str">
            <v>DOTTED LINE, 12", TYPE 1A</v>
          </cell>
          <cell r="G6011">
            <v>0</v>
          </cell>
        </row>
        <row r="6012">
          <cell r="A6012" t="str">
            <v>642E01600</v>
          </cell>
          <cell r="C6012" t="str">
            <v>EACH</v>
          </cell>
          <cell r="D6012" t="str">
            <v>BIKE LANE SYMBOL MARKING</v>
          </cell>
          <cell r="G6012">
            <v>0</v>
          </cell>
        </row>
        <row r="6013">
          <cell r="A6013" t="str">
            <v>642E01602</v>
          </cell>
          <cell r="C6013" t="str">
            <v>EACH</v>
          </cell>
          <cell r="D6013" t="str">
            <v>BIKE LANE SYMBOL MARKING, TYPE 1</v>
          </cell>
          <cell r="G6013">
            <v>0</v>
          </cell>
        </row>
        <row r="6014">
          <cell r="A6014" t="str">
            <v>642E01610</v>
          </cell>
          <cell r="C6014" t="str">
            <v>EACH</v>
          </cell>
          <cell r="D6014" t="str">
            <v>BIKE LANE SYMBOL MARKING, TYPE 1A</v>
          </cell>
          <cell r="G6014">
            <v>0</v>
          </cell>
        </row>
        <row r="6015">
          <cell r="A6015" t="str">
            <v>642E01650</v>
          </cell>
          <cell r="C6015" t="str">
            <v>EACH</v>
          </cell>
          <cell r="D6015" t="str">
            <v>BIKE LANE ARROW, TYPE 1</v>
          </cell>
          <cell r="G6015">
            <v>0</v>
          </cell>
        </row>
        <row r="6016">
          <cell r="A6016" t="str">
            <v>642E01700</v>
          </cell>
          <cell r="C6016" t="str">
            <v>EACH</v>
          </cell>
          <cell r="D6016" t="str">
            <v>HANDICAP SYMBOL MARKING</v>
          </cell>
          <cell r="G6016">
            <v>0</v>
          </cell>
        </row>
        <row r="6017">
          <cell r="A6017" t="str">
            <v>642E01701</v>
          </cell>
          <cell r="C6017" t="str">
            <v>EACH</v>
          </cell>
          <cell r="D6017" t="str">
            <v>HANDICAP SYMBOL MARKING, AS PER PLAN</v>
          </cell>
          <cell r="G6017">
            <v>0</v>
          </cell>
        </row>
        <row r="6018">
          <cell r="A6018" t="str">
            <v>642E01702</v>
          </cell>
          <cell r="C6018" t="str">
            <v>EACH</v>
          </cell>
          <cell r="D6018" t="str">
            <v>HANDICAP SYMBOL MARKING, TYPE 1</v>
          </cell>
          <cell r="G6018">
            <v>0</v>
          </cell>
        </row>
        <row r="6019">
          <cell r="A6019" t="str">
            <v>642E01703</v>
          </cell>
          <cell r="C6019" t="str">
            <v>EACH</v>
          </cell>
          <cell r="D6019" t="str">
            <v>HANDICAP SYMBOL MARKING, TYPE 1, AS PER PLAN</v>
          </cell>
          <cell r="G6019">
            <v>0</v>
          </cell>
        </row>
        <row r="6020">
          <cell r="A6020" t="str">
            <v>642E01710</v>
          </cell>
          <cell r="C6020" t="str">
            <v>EACH</v>
          </cell>
          <cell r="D6020" t="str">
            <v>HANDICAP SYMBOL MARKING, TYPE 1A</v>
          </cell>
          <cell r="G6020">
            <v>0</v>
          </cell>
        </row>
        <row r="6021">
          <cell r="A6021" t="str">
            <v>642E01800</v>
          </cell>
          <cell r="C6021" t="str">
            <v>EACH</v>
          </cell>
          <cell r="D6021" t="str">
            <v>PREFERENTIAL LANE MARKING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642E20800</v>
          </cell>
          <cell r="C6025" t="str">
            <v>FT</v>
          </cell>
          <cell r="D6025" t="str">
            <v>YIELD LINE</v>
          </cell>
          <cell r="G6025">
            <v>0</v>
          </cell>
        </row>
        <row r="6026">
          <cell r="A6026" t="str">
            <v>642E20802</v>
          </cell>
          <cell r="C6026" t="str">
            <v>FT</v>
          </cell>
          <cell r="D6026" t="str">
            <v>YIELD LINE, TYPE 1</v>
          </cell>
          <cell r="G6026">
            <v>0</v>
          </cell>
        </row>
        <row r="6027">
          <cell r="A6027" t="str">
            <v>642E20810</v>
          </cell>
          <cell r="C6027" t="str">
            <v>FT</v>
          </cell>
          <cell r="D6027" t="str">
            <v>YIELD LINE, TYPE 1A</v>
          </cell>
          <cell r="G6027">
            <v>0</v>
          </cell>
        </row>
        <row r="6028">
          <cell r="A6028" t="str">
            <v>642E30000</v>
          </cell>
          <cell r="C6028" t="str">
            <v>FT</v>
          </cell>
          <cell r="D6028" t="str">
            <v>REMOVAL OF PAVEMENT MARKING</v>
          </cell>
          <cell r="G6028">
            <v>0</v>
          </cell>
        </row>
        <row r="6029">
          <cell r="A6029" t="str">
            <v>642E30001</v>
          </cell>
          <cell r="C6029" t="str">
            <v>FT</v>
          </cell>
          <cell r="D6029" t="str">
            <v>REMOVAL OF PAVEMENT MARKING, AS PER PLAN</v>
          </cell>
          <cell r="G6029">
            <v>0</v>
          </cell>
        </row>
        <row r="6030">
          <cell r="A6030" t="str">
            <v>642E30010</v>
          </cell>
          <cell r="C6030" t="str">
            <v>SF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642E30020</v>
          </cell>
          <cell r="C6031" t="str">
            <v>EACH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642E30030</v>
          </cell>
          <cell r="C6032" t="str">
            <v>MILE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642E30031</v>
          </cell>
          <cell r="C6033" t="str">
            <v>MILE</v>
          </cell>
          <cell r="D6033" t="str">
            <v>REMOVAL OF PAVEMENT MARKING, AS PER PLAN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C6041" t="str">
            <v>SF</v>
          </cell>
          <cell r="D6041" t="str">
            <v>GREEN COLORED PAVEMENT FOR BIKE LANES,TYPE 1</v>
          </cell>
          <cell r="G6041">
            <v>0</v>
          </cell>
        </row>
        <row r="6042">
          <cell r="A6042" t="str">
            <v>642E60010</v>
          </cell>
          <cell r="C6042" t="str">
            <v>SF</v>
          </cell>
          <cell r="D6042" t="str">
            <v>GREEN COLORED PAVEMENT FOR BIKE LANES,TYPE 1A</v>
          </cell>
          <cell r="G6042">
            <v>0</v>
          </cell>
        </row>
        <row r="6043">
          <cell r="A6043" t="str">
            <v>643E00100</v>
          </cell>
          <cell r="C6043" t="str">
            <v>MILE</v>
          </cell>
          <cell r="D6043" t="str">
            <v>EDGE LINE, 4"</v>
          </cell>
          <cell r="G6043">
            <v>0</v>
          </cell>
        </row>
        <row r="6044">
          <cell r="A6044" t="str">
            <v>643E00101</v>
          </cell>
          <cell r="C6044" t="str">
            <v>MILE</v>
          </cell>
          <cell r="D6044" t="str">
            <v>EDGE LINE, 4", AS PER PLAN</v>
          </cell>
          <cell r="G6044">
            <v>0</v>
          </cell>
        </row>
        <row r="6045">
          <cell r="A6045" t="str">
            <v>643E00104</v>
          </cell>
          <cell r="C6045" t="str">
            <v>MILE</v>
          </cell>
          <cell r="D6045" t="str">
            <v>EDGE LINE, 6"</v>
          </cell>
          <cell r="G6045">
            <v>0</v>
          </cell>
        </row>
        <row r="6046">
          <cell r="A6046" t="str">
            <v>643E00105</v>
          </cell>
          <cell r="C6046" t="str">
            <v>MILE</v>
          </cell>
          <cell r="D6046" t="str">
            <v>EDGE LINE, 6", AS PER PLAN</v>
          </cell>
          <cell r="G6046">
            <v>0</v>
          </cell>
        </row>
        <row r="6047">
          <cell r="A6047" t="str">
            <v>643E00200</v>
          </cell>
          <cell r="C6047" t="str">
            <v>MILE</v>
          </cell>
          <cell r="D6047" t="str">
            <v>LANE LINE, 4"</v>
          </cell>
          <cell r="G6047">
            <v>0</v>
          </cell>
        </row>
        <row r="6048">
          <cell r="A6048" t="str">
            <v>643E00201</v>
          </cell>
          <cell r="C6048" t="str">
            <v>MILE</v>
          </cell>
          <cell r="D6048" t="str">
            <v>LANE LINE, 4", AS PER PLAN</v>
          </cell>
          <cell r="G6048">
            <v>0</v>
          </cell>
        </row>
        <row r="6049">
          <cell r="A6049" t="str">
            <v>643E00204</v>
          </cell>
          <cell r="C6049" t="str">
            <v>MILE</v>
          </cell>
          <cell r="D6049" t="str">
            <v>LANE LINE, 6"</v>
          </cell>
          <cell r="G6049">
            <v>0</v>
          </cell>
        </row>
        <row r="6050">
          <cell r="A6050" t="str">
            <v>643E00205</v>
          </cell>
          <cell r="C6050" t="str">
            <v>MILE</v>
          </cell>
          <cell r="D6050" t="str">
            <v>LANE LINE, 6", AS PER PLAN</v>
          </cell>
          <cell r="G6050">
            <v>0</v>
          </cell>
        </row>
        <row r="6051">
          <cell r="A6051" t="str">
            <v>643E00300</v>
          </cell>
          <cell r="C6051" t="str">
            <v>MILE</v>
          </cell>
          <cell r="D6051" t="str">
            <v>CENTER LINE</v>
          </cell>
          <cell r="G6051">
            <v>0</v>
          </cell>
        </row>
        <row r="6052">
          <cell r="A6052" t="str">
            <v>643E00301</v>
          </cell>
          <cell r="C6052" t="str">
            <v>MILE</v>
          </cell>
          <cell r="D6052" t="str">
            <v>CENTER LINE, AS PER PLAN</v>
          </cell>
          <cell r="G6052">
            <v>0</v>
          </cell>
        </row>
        <row r="6053">
          <cell r="A6053" t="str">
            <v>643E00400</v>
          </cell>
          <cell r="C6053" t="str">
            <v>FT</v>
          </cell>
          <cell r="D6053" t="str">
            <v>CHANNELIZING LINE, 8"</v>
          </cell>
          <cell r="G6053">
            <v>0</v>
          </cell>
        </row>
        <row r="6054">
          <cell r="A6054" t="str">
            <v>643E00401</v>
          </cell>
          <cell r="C6054" t="str">
            <v>FT</v>
          </cell>
          <cell r="D6054" t="str">
            <v>CHANNELIZING LINE, 8", AS PER PLAN</v>
          </cell>
          <cell r="G6054">
            <v>0</v>
          </cell>
        </row>
        <row r="6055">
          <cell r="A6055" t="str">
            <v>643E00404</v>
          </cell>
          <cell r="C6055" t="str">
            <v>FT</v>
          </cell>
          <cell r="D6055" t="str">
            <v>CHANNELIZING LINE, 12"</v>
          </cell>
          <cell r="G6055">
            <v>0</v>
          </cell>
        </row>
        <row r="6056">
          <cell r="A6056" t="str">
            <v>643E00405</v>
          </cell>
          <cell r="C6056" t="str">
            <v>FT</v>
          </cell>
          <cell r="D6056" t="str">
            <v>CHANNELIZING LINE, 12", AS PER PLAN</v>
          </cell>
          <cell r="G6056">
            <v>0</v>
          </cell>
        </row>
        <row r="6057">
          <cell r="A6057" t="str">
            <v>643E00500</v>
          </cell>
          <cell r="C6057" t="str">
            <v>FT</v>
          </cell>
          <cell r="D6057" t="str">
            <v>STOP LINE</v>
          </cell>
          <cell r="G6057">
            <v>0</v>
          </cell>
        </row>
        <row r="6058">
          <cell r="A6058" t="str">
            <v>643E00501</v>
          </cell>
          <cell r="C6058" t="str">
            <v>FT</v>
          </cell>
          <cell r="D6058" t="str">
            <v>STOP LINE, AS PER PLAN</v>
          </cell>
          <cell r="G6058">
            <v>0</v>
          </cell>
        </row>
        <row r="6059">
          <cell r="A6059" t="str">
            <v>643E00600</v>
          </cell>
          <cell r="C6059" t="str">
            <v>FT</v>
          </cell>
          <cell r="D6059" t="str">
            <v>CROSSWALK LINE</v>
          </cell>
          <cell r="G6059">
            <v>0</v>
          </cell>
        </row>
        <row r="6060">
          <cell r="A6060" t="str">
            <v>643E00601</v>
          </cell>
          <cell r="C6060" t="str">
            <v>FT</v>
          </cell>
          <cell r="D6060" t="str">
            <v>CROSSWALK LINE, AS PER PLAN</v>
          </cell>
          <cell r="G6060">
            <v>0</v>
          </cell>
        </row>
        <row r="6061">
          <cell r="A6061" t="str">
            <v>643E00700</v>
          </cell>
          <cell r="C6061" t="str">
            <v>FT</v>
          </cell>
          <cell r="D6061" t="str">
            <v>TRANSVERSE/DIAGONAL LINE</v>
          </cell>
          <cell r="G6061">
            <v>0</v>
          </cell>
        </row>
        <row r="6062">
          <cell r="A6062" t="str">
            <v>643E00701</v>
          </cell>
          <cell r="C6062" t="str">
            <v>FT</v>
          </cell>
          <cell r="D6062" t="str">
            <v>TRANSVERSE/DIAGONAL LINE, AS PER PLAN</v>
          </cell>
          <cell r="G6062">
            <v>0</v>
          </cell>
        </row>
        <row r="6063">
          <cell r="A6063" t="str">
            <v>643E00720</v>
          </cell>
          <cell r="C6063" t="str">
            <v>FT</v>
          </cell>
          <cell r="D6063" t="str">
            <v>CHEVRON MARKING</v>
          </cell>
          <cell r="G6063">
            <v>0</v>
          </cell>
        </row>
        <row r="6064">
          <cell r="A6064" t="str">
            <v>643E00721</v>
          </cell>
          <cell r="C6064" t="str">
            <v>FT</v>
          </cell>
          <cell r="D6064" t="str">
            <v>CHEVRON MARKING, AS PER PLAN</v>
          </cell>
          <cell r="G6064">
            <v>0</v>
          </cell>
        </row>
        <row r="6065">
          <cell r="A6065" t="str">
            <v>643E00800</v>
          </cell>
          <cell r="C6065" t="str">
            <v>FT</v>
          </cell>
          <cell r="D6065" t="str">
            <v>CURB MARKING</v>
          </cell>
          <cell r="G6065">
            <v>0</v>
          </cell>
        </row>
        <row r="6066">
          <cell r="A6066" t="str">
            <v>643E00801</v>
          </cell>
          <cell r="C6066" t="str">
            <v>FT</v>
          </cell>
          <cell r="D6066" t="str">
            <v>CURB MARKING, AS PER PLAN</v>
          </cell>
          <cell r="G6066">
            <v>0</v>
          </cell>
        </row>
        <row r="6067">
          <cell r="A6067" t="str">
            <v>643E00900</v>
          </cell>
          <cell r="C6067" t="str">
            <v>SF</v>
          </cell>
          <cell r="D6067" t="str">
            <v>ISLAND MARKING</v>
          </cell>
          <cell r="G6067">
            <v>0</v>
          </cell>
        </row>
        <row r="6068">
          <cell r="A6068" t="str">
            <v>643E00901</v>
          </cell>
          <cell r="C6068" t="str">
            <v>SF</v>
          </cell>
          <cell r="D6068" t="str">
            <v>ISLAND MARKING, AS PER PLAN</v>
          </cell>
          <cell r="G6068">
            <v>0</v>
          </cell>
        </row>
        <row r="6069">
          <cell r="A6069" t="str">
            <v>643E01000</v>
          </cell>
          <cell r="C6069" t="str">
            <v>EACH</v>
          </cell>
          <cell r="D6069" t="str">
            <v>RAILROAD SYMBOL MARKING</v>
          </cell>
          <cell r="G6069">
            <v>0</v>
          </cell>
        </row>
        <row r="6070">
          <cell r="A6070" t="str">
            <v>643E01001</v>
          </cell>
          <cell r="C6070" t="str">
            <v>EACH</v>
          </cell>
          <cell r="D6070" t="str">
            <v>RAILROAD SYMBOL MARKING, AS PER PLAN</v>
          </cell>
          <cell r="G6070">
            <v>0</v>
          </cell>
        </row>
        <row r="6071">
          <cell r="A6071" t="str">
            <v>643E01100</v>
          </cell>
          <cell r="C6071" t="str">
            <v>EACH</v>
          </cell>
          <cell r="D6071" t="str">
            <v>SCHOOL SYMBOL MARKING, 72"</v>
          </cell>
          <cell r="G6071">
            <v>0</v>
          </cell>
        </row>
        <row r="6072">
          <cell r="A6072" t="str">
            <v>643E01101</v>
          </cell>
          <cell r="C6072" t="str">
            <v>EACH</v>
          </cell>
          <cell r="D6072" t="str">
            <v>SCHOOL SYMBOL MARKING, 72", AS PER PLAN</v>
          </cell>
          <cell r="G6072">
            <v>0</v>
          </cell>
        </row>
        <row r="6073">
          <cell r="A6073" t="str">
            <v>643E01110</v>
          </cell>
          <cell r="C6073" t="str">
            <v>EACH</v>
          </cell>
          <cell r="D6073" t="str">
            <v>SCHOOL SYMBOL MARKING, 96"</v>
          </cell>
          <cell r="G6073">
            <v>0</v>
          </cell>
        </row>
        <row r="6074">
          <cell r="A6074" t="str">
            <v>643E01111</v>
          </cell>
          <cell r="C6074" t="str">
            <v>EACH</v>
          </cell>
          <cell r="D6074" t="str">
            <v>SCHOOL SYMBOL MARKING, 96", AS PER PLAN</v>
          </cell>
          <cell r="G6074">
            <v>0</v>
          </cell>
        </row>
        <row r="6075">
          <cell r="A6075" t="str">
            <v>643E01120</v>
          </cell>
          <cell r="C6075" t="str">
            <v>EACH</v>
          </cell>
          <cell r="D6075" t="str">
            <v>SCHOOL SYMBOL MARKING, 120"</v>
          </cell>
          <cell r="G6075">
            <v>0</v>
          </cell>
        </row>
        <row r="6076">
          <cell r="A6076" t="str">
            <v>643E01121</v>
          </cell>
          <cell r="C6076" t="str">
            <v>EACH</v>
          </cell>
          <cell r="D6076" t="str">
            <v>SCHOOL SYMBOL MARKING, 120", AS PER PLAN</v>
          </cell>
          <cell r="G6076">
            <v>0</v>
          </cell>
        </row>
        <row r="6077">
          <cell r="A6077" t="str">
            <v>643E01200</v>
          </cell>
          <cell r="C6077" t="str">
            <v>FT</v>
          </cell>
          <cell r="D6077" t="str">
            <v>PARKING LOT STALL MARKING</v>
          </cell>
          <cell r="G6077">
            <v>0</v>
          </cell>
        </row>
        <row r="6078">
          <cell r="A6078" t="str">
            <v>643E01201</v>
          </cell>
          <cell r="C6078" t="str">
            <v>FT</v>
          </cell>
          <cell r="D6078" t="str">
            <v>PARKING LOT STALL MARKING, AS PER PLAN</v>
          </cell>
          <cell r="G6078">
            <v>0</v>
          </cell>
        </row>
        <row r="6079">
          <cell r="A6079" t="str">
            <v>643E01300</v>
          </cell>
          <cell r="C6079" t="str">
            <v>EACH</v>
          </cell>
          <cell r="D6079" t="str">
            <v>LANE ARROW</v>
          </cell>
          <cell r="G6079">
            <v>0</v>
          </cell>
        </row>
        <row r="6080">
          <cell r="A6080" t="str">
            <v>643E01301</v>
          </cell>
          <cell r="C6080" t="str">
            <v>EACH</v>
          </cell>
          <cell r="D6080" t="str">
            <v>LANE ARROW, AS PER PLAN</v>
          </cell>
          <cell r="G6080">
            <v>0</v>
          </cell>
        </row>
        <row r="6081">
          <cell r="A6081" t="str">
            <v>643E01310</v>
          </cell>
          <cell r="C6081" t="str">
            <v>EACH</v>
          </cell>
          <cell r="D6081" t="str">
            <v>WRONG WAY ARROW</v>
          </cell>
          <cell r="G6081">
            <v>0</v>
          </cell>
        </row>
        <row r="6082">
          <cell r="A6082" t="str">
            <v>643E01400</v>
          </cell>
          <cell r="C6082" t="str">
            <v>EACH</v>
          </cell>
          <cell r="D6082" t="str">
            <v>WORD ON PAVEMENT, 72"</v>
          </cell>
          <cell r="G6082">
            <v>0</v>
          </cell>
        </row>
        <row r="6083">
          <cell r="A6083" t="str">
            <v>643E01401</v>
          </cell>
          <cell r="C6083" t="str">
            <v>EACH</v>
          </cell>
          <cell r="D6083" t="str">
            <v>WORD ON PAVEMENT, 72", AS PER PLAN</v>
          </cell>
          <cell r="G6083">
            <v>0</v>
          </cell>
        </row>
        <row r="6084">
          <cell r="A6084" t="str">
            <v>643E01410</v>
          </cell>
          <cell r="C6084" t="str">
            <v>EACH</v>
          </cell>
          <cell r="D6084" t="str">
            <v>WORD ON PAVEMENT, 96"</v>
          </cell>
          <cell r="G6084">
            <v>0</v>
          </cell>
        </row>
        <row r="6085">
          <cell r="A6085" t="str">
            <v>643E01411</v>
          </cell>
          <cell r="C6085" t="str">
            <v>EACH</v>
          </cell>
          <cell r="D6085" t="str">
            <v>WORD ON PAVEMENT, 96", AS PER PLAN</v>
          </cell>
          <cell r="G6085">
            <v>0</v>
          </cell>
        </row>
        <row r="6086">
          <cell r="A6086" t="str">
            <v>643E01500</v>
          </cell>
          <cell r="C6086" t="str">
            <v>FT</v>
          </cell>
          <cell r="D6086" t="str">
            <v>DOTTED LINE, 4"</v>
          </cell>
          <cell r="G6086">
            <v>0</v>
          </cell>
        </row>
        <row r="6087">
          <cell r="A6087" t="str">
            <v>643E01501</v>
          </cell>
          <cell r="C6087" t="str">
            <v>FT</v>
          </cell>
          <cell r="D6087" t="str">
            <v>DOTTED LINE, 4", AS PER PLAN</v>
          </cell>
          <cell r="G6087">
            <v>0</v>
          </cell>
        </row>
        <row r="6088">
          <cell r="A6088" t="str">
            <v>643E01510</v>
          </cell>
          <cell r="C6088" t="str">
            <v>FT</v>
          </cell>
          <cell r="D6088" t="str">
            <v>DOTTED LINE, 6"</v>
          </cell>
          <cell r="G6088">
            <v>0</v>
          </cell>
        </row>
        <row r="6089">
          <cell r="A6089" t="str">
            <v>643E01511</v>
          </cell>
          <cell r="C6089" t="str">
            <v>FT</v>
          </cell>
          <cell r="D6089" t="str">
            <v>DOTTED LINE, 6", AS PER PLAN</v>
          </cell>
          <cell r="G6089">
            <v>0</v>
          </cell>
        </row>
        <row r="6090">
          <cell r="A6090" t="str">
            <v>643E01550</v>
          </cell>
          <cell r="C6090" t="str">
            <v>FT</v>
          </cell>
          <cell r="D6090" t="str">
            <v>DOTTED LINE, 12"</v>
          </cell>
          <cell r="G6090">
            <v>0</v>
          </cell>
        </row>
        <row r="6091">
          <cell r="A6091" t="str">
            <v>643E01551</v>
          </cell>
          <cell r="C6091" t="str">
            <v>FT</v>
          </cell>
          <cell r="D6091" t="str">
            <v>DOTTED LINE, 12", AS PER PLAN</v>
          </cell>
          <cell r="G6091">
            <v>0</v>
          </cell>
        </row>
        <row r="6092">
          <cell r="A6092" t="str">
            <v>643E01600</v>
          </cell>
          <cell r="C6092" t="str">
            <v>EACH</v>
          </cell>
          <cell r="D6092" t="str">
            <v>HANDICAP SYMBOL MARKING</v>
          </cell>
          <cell r="G6092">
            <v>0</v>
          </cell>
        </row>
        <row r="6093">
          <cell r="A6093" t="str">
            <v>643E01601</v>
          </cell>
          <cell r="C6093" t="str">
            <v>EACH</v>
          </cell>
          <cell r="D6093" t="str">
            <v>HANDICAP SYMBOL MARKING, AS PER PLAN</v>
          </cell>
          <cell r="G6093">
            <v>0</v>
          </cell>
        </row>
        <row r="6094">
          <cell r="A6094" t="str">
            <v>643E01602</v>
          </cell>
          <cell r="C6094" t="str">
            <v>EACH</v>
          </cell>
          <cell r="D6094" t="str">
            <v>BIKE LANE SYMBOL MARKING</v>
          </cell>
          <cell r="G6094">
            <v>0</v>
          </cell>
        </row>
        <row r="6095">
          <cell r="A6095" t="str">
            <v>643E19000</v>
          </cell>
          <cell r="C6095" t="str">
            <v>EACH</v>
          </cell>
          <cell r="D6095" t="str">
            <v>SHARED LANE MARKING</v>
          </cell>
          <cell r="G6095">
            <v>0</v>
          </cell>
        </row>
        <row r="6096">
          <cell r="A6096" t="str">
            <v>643E20000</v>
          </cell>
          <cell r="C6096" t="str">
            <v>LS</v>
          </cell>
          <cell r="D6096" t="str">
            <v>TWO-WAY RADIO EQUIPMENT</v>
          </cell>
          <cell r="G6096">
            <v>0</v>
          </cell>
        </row>
        <row r="6097">
          <cell r="A6097" t="str">
            <v>643E20802</v>
          </cell>
          <cell r="C6097" t="str">
            <v>FT</v>
          </cell>
          <cell r="D6097" t="str">
            <v>YIELD LINE</v>
          </cell>
          <cell r="G6097">
            <v>0</v>
          </cell>
        </row>
        <row r="6098">
          <cell r="A6098" t="str">
            <v>643E30000</v>
          </cell>
          <cell r="C6098" t="str">
            <v>FT</v>
          </cell>
          <cell r="D6098" t="str">
            <v>REMOVAL OF PAVEMENT MARKING</v>
          </cell>
          <cell r="G6098">
            <v>0</v>
          </cell>
        </row>
        <row r="6099">
          <cell r="A6099" t="str">
            <v>643E30010</v>
          </cell>
          <cell r="C6099" t="str">
            <v>SF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643E30020</v>
          </cell>
          <cell r="C6100" t="str">
            <v>EACH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643E30030</v>
          </cell>
          <cell r="C6101" t="str">
            <v>MILE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G6102">
            <v>0</v>
          </cell>
        </row>
        <row r="6103">
          <cell r="A6103" t="str">
            <v>643E50000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G6107">
            <v>0</v>
          </cell>
        </row>
        <row r="6108">
          <cell r="A6108" t="str">
            <v>644E00101</v>
          </cell>
          <cell r="C6108" t="str">
            <v>MILE</v>
          </cell>
          <cell r="D6108" t="str">
            <v>EDGE LINE, 4", AS PER PLAN</v>
          </cell>
          <cell r="G6108">
            <v>0</v>
          </cell>
        </row>
        <row r="6109">
          <cell r="A6109" t="str">
            <v>644E00104</v>
          </cell>
          <cell r="C6109" t="str">
            <v>MILE</v>
          </cell>
          <cell r="D6109" t="str">
            <v>EDGE LINE, 6"</v>
          </cell>
          <cell r="G6109">
            <v>0</v>
          </cell>
        </row>
        <row r="6110">
          <cell r="A6110" t="str">
            <v>644E00200</v>
          </cell>
          <cell r="C6110" t="str">
            <v>MILE</v>
          </cell>
          <cell r="D6110" t="str">
            <v>LANE LINE, 4"</v>
          </cell>
          <cell r="G6110">
            <v>0</v>
          </cell>
        </row>
        <row r="6111">
          <cell r="A6111" t="str">
            <v>644E00201</v>
          </cell>
          <cell r="C6111" t="str">
            <v>MILE</v>
          </cell>
          <cell r="D6111" t="str">
            <v>LANE LINE, 4", AS PER PLAN</v>
          </cell>
          <cell r="G6111">
            <v>0</v>
          </cell>
        </row>
        <row r="6112">
          <cell r="A6112" t="str">
            <v>644E00204</v>
          </cell>
          <cell r="C6112" t="str">
            <v>MILE</v>
          </cell>
          <cell r="D6112" t="str">
            <v>LANE LINE, 6"</v>
          </cell>
          <cell r="G6112">
            <v>0</v>
          </cell>
        </row>
        <row r="6113">
          <cell r="A6113" t="str">
            <v>644E00300</v>
          </cell>
          <cell r="C6113" t="str">
            <v>MILE</v>
          </cell>
          <cell r="D6113" t="str">
            <v>CENTER LINE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G6115">
            <v>0</v>
          </cell>
        </row>
        <row r="6116">
          <cell r="A6116" t="str">
            <v>644E00401</v>
          </cell>
          <cell r="C6116" t="str">
            <v>FT</v>
          </cell>
          <cell r="D6116" t="str">
            <v>CHANNELIZING LINE, 8", AS PER PLAN</v>
          </cell>
          <cell r="G6116">
            <v>0</v>
          </cell>
        </row>
        <row r="6117">
          <cell r="A6117" t="str">
            <v>644E00404</v>
          </cell>
          <cell r="C6117" t="str">
            <v>FT</v>
          </cell>
          <cell r="D6117" t="str">
            <v>CHANNELIZING LINE, 12"</v>
          </cell>
          <cell r="G6117">
            <v>0</v>
          </cell>
        </row>
        <row r="6118">
          <cell r="A6118" t="str">
            <v>644E00500</v>
          </cell>
          <cell r="C6118" t="str">
            <v>FT</v>
          </cell>
          <cell r="D6118" t="str">
            <v>STOP LINE</v>
          </cell>
          <cell r="G6118">
            <v>0</v>
          </cell>
        </row>
        <row r="6119">
          <cell r="A6119" t="str">
            <v>644E00501</v>
          </cell>
          <cell r="C6119" t="str">
            <v>FT</v>
          </cell>
          <cell r="D6119" t="str">
            <v>STOP LINE, AS PER PLAN</v>
          </cell>
          <cell r="G6119">
            <v>0</v>
          </cell>
        </row>
        <row r="6120">
          <cell r="A6120" t="str">
            <v>644E00600</v>
          </cell>
          <cell r="C6120" t="str">
            <v>FT</v>
          </cell>
          <cell r="D6120" t="str">
            <v>CROSSWALK LINE</v>
          </cell>
          <cell r="G6120">
            <v>0</v>
          </cell>
        </row>
        <row r="6121">
          <cell r="A6121" t="str">
            <v>644E00601</v>
          </cell>
          <cell r="C6121" t="str">
            <v>FT</v>
          </cell>
          <cell r="D6121" t="str">
            <v>CROSSWALK LINE, AS PER PLAN</v>
          </cell>
          <cell r="G6121">
            <v>0</v>
          </cell>
        </row>
        <row r="6122">
          <cell r="A6122" t="str">
            <v>644E00700</v>
          </cell>
          <cell r="C6122" t="str">
            <v>FT</v>
          </cell>
          <cell r="D6122" t="str">
            <v>TRANSVERSE/DIAGONAL LINE</v>
          </cell>
          <cell r="G6122">
            <v>0</v>
          </cell>
        </row>
        <row r="6123">
          <cell r="A6123" t="str">
            <v>644E00701</v>
          </cell>
          <cell r="C6123" t="str">
            <v>FT</v>
          </cell>
          <cell r="D6123" t="str">
            <v>TRANSVERSE/DIAGONAL LINE, AS PER PLAN</v>
          </cell>
          <cell r="G6123">
            <v>0</v>
          </cell>
        </row>
        <row r="6124">
          <cell r="A6124" t="str">
            <v>644E00720</v>
          </cell>
          <cell r="C6124" t="str">
            <v>FT</v>
          </cell>
          <cell r="D6124" t="str">
            <v>CHEVRON MARKING</v>
          </cell>
          <cell r="G6124">
            <v>0</v>
          </cell>
        </row>
        <row r="6125">
          <cell r="A6125" t="str">
            <v>644E00721</v>
          </cell>
          <cell r="C6125" t="str">
            <v>FT</v>
          </cell>
          <cell r="D6125" t="str">
            <v>CHEVRON MARKING, AS PER PLAN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G6126">
            <v>0</v>
          </cell>
        </row>
        <row r="6127">
          <cell r="A6127" t="str">
            <v>644E00900</v>
          </cell>
          <cell r="C6127" t="str">
            <v>SF</v>
          </cell>
          <cell r="D6127" t="str">
            <v>ISLAND MARKING</v>
          </cell>
          <cell r="G6127">
            <v>0</v>
          </cell>
        </row>
        <row r="6128">
          <cell r="A6128" t="str">
            <v>644E00901</v>
          </cell>
          <cell r="C6128" t="str">
            <v>SF</v>
          </cell>
          <cell r="D6128" t="str">
            <v>ISLAND MARKING, AS PER PLAN</v>
          </cell>
          <cell r="G6128">
            <v>0</v>
          </cell>
        </row>
        <row r="6129">
          <cell r="A6129" t="str">
            <v>644E01000</v>
          </cell>
          <cell r="C6129" t="str">
            <v>EACH</v>
          </cell>
          <cell r="D6129" t="str">
            <v>RAILROAD SYMBOL MARKING</v>
          </cell>
          <cell r="G6129">
            <v>0</v>
          </cell>
        </row>
        <row r="6130">
          <cell r="A6130" t="str">
            <v>644E01001</v>
          </cell>
          <cell r="C6130" t="str">
            <v>EACH</v>
          </cell>
          <cell r="D6130" t="str">
            <v>RAILROAD SYMBOL MARKING, AS PER PLAN</v>
          </cell>
          <cell r="G6130">
            <v>0</v>
          </cell>
        </row>
        <row r="6131">
          <cell r="A6131" t="str">
            <v>644E01100</v>
          </cell>
          <cell r="C6131" t="str">
            <v>EACH</v>
          </cell>
          <cell r="D6131" t="str">
            <v>SCHOOL SYMBOL MARKING, 72"</v>
          </cell>
          <cell r="G6131">
            <v>0</v>
          </cell>
        </row>
        <row r="6132">
          <cell r="A6132" t="str">
            <v>644E01110</v>
          </cell>
          <cell r="C6132" t="str">
            <v>EACH</v>
          </cell>
          <cell r="D6132" t="str">
            <v>SCHOOL SYMBOL MARKING, 96"</v>
          </cell>
          <cell r="G6132">
            <v>0</v>
          </cell>
        </row>
        <row r="6133">
          <cell r="A6133" t="str">
            <v>644E01111</v>
          </cell>
          <cell r="C6133" t="str">
            <v>EACH</v>
          </cell>
          <cell r="D6133" t="str">
            <v>SCHOOL SYMBOL MARKING, 96", AS PER PLAN</v>
          </cell>
          <cell r="G6133">
            <v>0</v>
          </cell>
        </row>
        <row r="6134">
          <cell r="A6134" t="str">
            <v>644E01120</v>
          </cell>
          <cell r="C6134" t="str">
            <v>EACH</v>
          </cell>
          <cell r="D6134" t="str">
            <v>SCHOOL SYMBOL MARKING, 120"</v>
          </cell>
          <cell r="G6134">
            <v>0</v>
          </cell>
        </row>
        <row r="6135">
          <cell r="A6135" t="str">
            <v>644E01121</v>
          </cell>
          <cell r="C6135" t="str">
            <v>EACH</v>
          </cell>
          <cell r="D6135" t="str">
            <v>SCHOOL SYMBOL MARKING, 120", AS PER PLAN</v>
          </cell>
          <cell r="G6135">
            <v>0</v>
          </cell>
        </row>
        <row r="6136">
          <cell r="A6136" t="str">
            <v>644E01200</v>
          </cell>
          <cell r="C6136" t="str">
            <v>FT</v>
          </cell>
          <cell r="D6136" t="str">
            <v>PARKING LOT STALL MARKING</v>
          </cell>
          <cell r="G6136">
            <v>0</v>
          </cell>
        </row>
        <row r="6137">
          <cell r="A6137" t="str">
            <v>644E01201</v>
          </cell>
          <cell r="C6137" t="str">
            <v>FT</v>
          </cell>
          <cell r="D6137" t="str">
            <v>PARKING LOT STALL MARKING, AS PER PLAN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G6138">
            <v>0</v>
          </cell>
        </row>
        <row r="6139">
          <cell r="A6139" t="str">
            <v>644E01301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C6360" t="str">
            <v>SF</v>
          </cell>
          <cell r="D6360" t="str">
            <v>GREEN COLORED PAVEMENT FOR BIKE LANES, TYPE A1</v>
          </cell>
          <cell r="G6360">
            <v>0</v>
          </cell>
        </row>
        <row r="6361">
          <cell r="A6361" t="str">
            <v>645E60010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C6412" t="str">
            <v>FT</v>
          </cell>
          <cell r="D6412" t="str">
            <v>DOTTED LINE, 4"</v>
          </cell>
          <cell r="G6412">
            <v>0</v>
          </cell>
        </row>
        <row r="6413">
          <cell r="A6413" t="str">
            <v>646E20504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C6418" t="str">
            <v>EACH</v>
          </cell>
          <cell r="D6418" t="str">
            <v>SHARED LANE MARKING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G6460">
            <v>0</v>
          </cell>
        </row>
        <row r="6461">
          <cell r="A6461" t="str">
            <v>647E20200</v>
          </cell>
          <cell r="C6461" t="str">
            <v>EACH</v>
          </cell>
          <cell r="D6461" t="str">
            <v>HANDICAP SYMBOL MARKING, TYPE A90</v>
          </cell>
          <cell r="G6461">
            <v>0</v>
          </cell>
        </row>
        <row r="6462">
          <cell r="A6462" t="str">
            <v>647E20202</v>
          </cell>
          <cell r="C6462" t="str">
            <v>EACH</v>
          </cell>
          <cell r="D6462" t="str">
            <v>HANDICAP SYMBOL MARKING, TYPE A125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C7345" t="str">
            <v>FT</v>
          </cell>
          <cell r="D7345" t="str">
            <v>WORK ZONE GORE MARKING, CLASS II</v>
          </cell>
          <cell r="G7345">
            <v>0</v>
          </cell>
        </row>
        <row r="7346">
          <cell r="A7346" t="str">
            <v>873E25000</v>
          </cell>
          <cell r="C7346" t="str">
            <v>FT</v>
          </cell>
          <cell r="D7346" t="str">
            <v>WORK ZONE STOP LINE, CLASS I</v>
          </cell>
          <cell r="G7346">
            <v>0</v>
          </cell>
        </row>
        <row r="7347">
          <cell r="A7347" t="str">
            <v>873E26000</v>
          </cell>
          <cell r="C7347" t="str">
            <v>FT</v>
          </cell>
          <cell r="D7347" t="str">
            <v>WORK ZONE CROSSWALK LINE, CLASS I</v>
          </cell>
          <cell r="G7347">
            <v>0</v>
          </cell>
        </row>
        <row r="7348">
          <cell r="A7348" t="str">
            <v>873E27000</v>
          </cell>
          <cell r="C7348" t="str">
            <v>FT</v>
          </cell>
          <cell r="D7348" t="str">
            <v>WORK ZONE DOTTED LINE, CLASS I</v>
          </cell>
          <cell r="G7348">
            <v>0</v>
          </cell>
        </row>
        <row r="7349">
          <cell r="A7349" t="str">
            <v>874E10000</v>
          </cell>
          <cell r="C7349" t="str">
            <v>CY</v>
          </cell>
          <cell r="D7349" t="str">
            <v>ULTRATHIN BONDED ASPHALT CONCRETE</v>
          </cell>
          <cell r="G7349">
            <v>0</v>
          </cell>
        </row>
        <row r="7350">
          <cell r="A7350" t="str">
            <v>874E10001</v>
          </cell>
          <cell r="C7350" t="str">
            <v>CY</v>
          </cell>
          <cell r="D7350" t="str">
            <v>ULTRATHIN BONDED ASPHALT CONCRETE, AS PER PLAN</v>
          </cell>
          <cell r="G7350">
            <v>0</v>
          </cell>
        </row>
        <row r="7351">
          <cell r="A7351" t="str">
            <v>874E10020</v>
          </cell>
          <cell r="C7351" t="str">
            <v>CY</v>
          </cell>
          <cell r="D7351" t="str">
            <v>ULTRATHIN BONDED ASPHALT CONCRETE, WITH SUPPLEMENT 1059 WARRANTY</v>
          </cell>
          <cell r="G7351">
            <v>0</v>
          </cell>
        </row>
        <row r="7352">
          <cell r="A7352" t="str">
            <v>874E10021</v>
          </cell>
          <cell r="C7352" t="str">
            <v>CY</v>
          </cell>
          <cell r="D7352" t="str">
            <v>ULTRATHIN BONDED ASPHALT CONCRETE, WITH SUPPLEMENT 1059 WARRANTY, AS PER PLAN</v>
          </cell>
          <cell r="G7352">
            <v>0</v>
          </cell>
        </row>
        <row r="7353">
          <cell r="A7353" t="str">
            <v>875E10000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C7367" t="str">
            <v>SY</v>
          </cell>
          <cell r="D7367" t="str">
            <v>DOUBLE CHIP SEAL WITH TWO YEAR WARRANTY</v>
          </cell>
          <cell r="G7367">
            <v>0</v>
          </cell>
        </row>
        <row r="7368">
          <cell r="A7368" t="str">
            <v>882E20001</v>
          </cell>
          <cell r="C7368" t="str">
            <v>SY</v>
          </cell>
          <cell r="D7368" t="str">
            <v>DOUBLE CHIP SEAL WITH TWO YEAR WARRANTY, AS PER PLAN</v>
          </cell>
          <cell r="G7368">
            <v>0</v>
          </cell>
        </row>
        <row r="7369">
          <cell r="A7369" t="str">
            <v>882E98000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C7370" t="str">
            <v>SF</v>
          </cell>
          <cell r="D7370" t="str">
            <v>SURFACE PREPARATION OF STRUCTURAL STEEL, WITH WARRANTY</v>
          </cell>
          <cell r="G7370">
            <v>0</v>
          </cell>
        </row>
        <row r="7371">
          <cell r="A7371" t="str">
            <v>883E00060</v>
          </cell>
          <cell r="C7371" t="str">
            <v>LS</v>
          </cell>
          <cell r="D7371" t="str">
            <v>SURFACE PREPARATION OF STRUCTURAL STEEL, WITH WARRANTY</v>
          </cell>
          <cell r="G7371">
            <v>0</v>
          </cell>
        </row>
        <row r="7372">
          <cell r="A7372" t="str">
            <v>883E00200</v>
          </cell>
          <cell r="C7372" t="str">
            <v>SF</v>
          </cell>
          <cell r="D7372" t="str">
            <v>FIELD METALLIZING OF STRUCTURAL STEEL, WITH WARRANTY</v>
          </cell>
          <cell r="G7372">
            <v>0</v>
          </cell>
        </row>
        <row r="7373">
          <cell r="A7373" t="str">
            <v>883E00210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C7375" t="str">
            <v>SY</v>
          </cell>
          <cell r="D7375" t="str">
            <v>VARIABLE THICKNESS PORTLAND CEMENT CONCRETE PAVEMENT (7 YEAR WARRANTY)</v>
          </cell>
          <cell r="G7375">
            <v>0</v>
          </cell>
        </row>
        <row r="7376">
          <cell r="A7376" t="str">
            <v>884E10000</v>
          </cell>
          <cell r="C7376" t="str">
            <v>SY</v>
          </cell>
          <cell r="D7376" t="str">
            <v>8" PORTLAND CEMENT CONCRETE PAVEMENT (7 YEAR WARRANTY)</v>
          </cell>
          <cell r="G7376">
            <v>0</v>
          </cell>
        </row>
        <row r="7377">
          <cell r="A7377" t="str">
            <v>884E10050</v>
          </cell>
          <cell r="C7377" t="str">
            <v>SY</v>
          </cell>
          <cell r="D7377" t="str">
            <v>9" PORTLAND CEMENT CONCRETE PAVEMENT (7 YEAR WARRANTY)</v>
          </cell>
          <cell r="G7377">
            <v>0</v>
          </cell>
        </row>
        <row r="7378">
          <cell r="A7378" t="str">
            <v>884E10051</v>
          </cell>
          <cell r="C7378" t="str">
            <v>SY</v>
          </cell>
          <cell r="D7378" t="str">
            <v>9" PORTLAND CEMENT CONCRETE PAVEMENT (7 YEAR WARRANTY), AS PER PLAN</v>
          </cell>
          <cell r="G7378">
            <v>0</v>
          </cell>
        </row>
        <row r="7379">
          <cell r="A7379" t="str">
            <v>884E10080</v>
          </cell>
          <cell r="C7379" t="str">
            <v>SY</v>
          </cell>
          <cell r="D7379" t="str">
            <v>9.5" PORTLAND CEMENT CONCRETE PAVEMENT (7 YEAR WARRANTY)</v>
          </cell>
          <cell r="G7379">
            <v>0</v>
          </cell>
        </row>
        <row r="7380">
          <cell r="A7380" t="str">
            <v>884E10100</v>
          </cell>
          <cell r="C7380" t="str">
            <v>SY</v>
          </cell>
          <cell r="D7380" t="str">
            <v>10" PORTLAND CEMENT CONCRETE PAVEMENT (7 YEAR WARRANTY)</v>
          </cell>
          <cell r="G7380">
            <v>0</v>
          </cell>
        </row>
        <row r="7381">
          <cell r="A7381" t="str">
            <v>884E10150</v>
          </cell>
          <cell r="C7381" t="str">
            <v>SY</v>
          </cell>
          <cell r="D7381" t="str">
            <v>11" PORTLAND CEMENT CONCRETE PAVEMENT (7 YEAR WARRANTY)</v>
          </cell>
          <cell r="G7381">
            <v>0</v>
          </cell>
        </row>
        <row r="7382">
          <cell r="A7382" t="str">
            <v>884E10200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C7407" t="str">
            <v>LB</v>
          </cell>
          <cell r="D7407" t="str">
            <v>FIELD PAINTING STRUCTURAL STEEL, FINISH COAT, WITH WARRANTY</v>
          </cell>
          <cell r="G7407">
            <v>0</v>
          </cell>
        </row>
        <row r="7408">
          <cell r="A7408" t="str">
            <v>885E10000</v>
          </cell>
          <cell r="C7408" t="str">
            <v>EACH</v>
          </cell>
          <cell r="D7408" t="str">
            <v>FINAL INSPECTION REPAIR</v>
          </cell>
          <cell r="G7408">
            <v>0</v>
          </cell>
        </row>
        <row r="7409">
          <cell r="A7409" t="str">
            <v>885E90000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C7412" t="str">
            <v>SY</v>
          </cell>
          <cell r="D7412" t="str">
            <v>HOT IN-PLACE RECYCLING WITH WARRANTY</v>
          </cell>
          <cell r="G7412">
            <v>0</v>
          </cell>
        </row>
        <row r="7413">
          <cell r="A7413" t="str">
            <v>892E10200</v>
          </cell>
          <cell r="C7413" t="str">
            <v>CY</v>
          </cell>
          <cell r="D7413" t="str">
            <v>QC/QA CONCRETE, CLASS QC2, SUPERSTRUCTURE (DECK) WITH WARRANTY</v>
          </cell>
          <cell r="G7413">
            <v>0</v>
          </cell>
        </row>
        <row r="7414">
          <cell r="A7414" t="str">
            <v>892E10201</v>
          </cell>
          <cell r="C7414" t="str">
            <v>CY</v>
          </cell>
          <cell r="D7414" t="str">
            <v>QC/QA CONCRETE, CLASS QC2, SUPERSTRUCTURE (DECK) WITH WARRANTY, AS PER PLAN</v>
          </cell>
          <cell r="G7414">
            <v>0</v>
          </cell>
        </row>
        <row r="7415">
          <cell r="A7415" t="str">
            <v>892E10400</v>
          </cell>
          <cell r="C7415" t="str">
            <v>CY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892E10600</v>
          </cell>
          <cell r="C7416" t="str">
            <v>SY</v>
          </cell>
          <cell r="D7416" t="str">
            <v>QC/QA CONCRETE, CLASS QC2, SUPERSTRUCTURE (DECK) WITH WARRANTY</v>
          </cell>
          <cell r="G7416">
            <v>0</v>
          </cell>
        </row>
        <row r="7417">
          <cell r="A7417" t="str">
            <v>892E10800</v>
          </cell>
          <cell r="C7417" t="str">
            <v>SY</v>
          </cell>
          <cell r="D7417" t="str">
            <v>QC/QA CONCRETE, CLASS QC3, SUPERSTRUCTURE (DECK) WITH WARRANTY</v>
          </cell>
          <cell r="G7417">
            <v>0</v>
          </cell>
        </row>
        <row r="7418">
          <cell r="A7418" t="str">
            <v>895E10010</v>
          </cell>
          <cell r="C7418" t="str">
            <v>EACH</v>
          </cell>
          <cell r="D7418" t="str">
            <v>MANUFACTURED WATER QUALITY STRUCTURE, TYPE 1</v>
          </cell>
          <cell r="G7418">
            <v>0</v>
          </cell>
        </row>
        <row r="7419">
          <cell r="A7419" t="str">
            <v>895E10011</v>
          </cell>
          <cell r="C7419" t="str">
            <v>EACH</v>
          </cell>
          <cell r="D7419" t="str">
            <v>MANUFACTURED WATER QUALITY STRUCTURE, TYPE 1, AS PER PLAN</v>
          </cell>
          <cell r="G7419">
            <v>0</v>
          </cell>
        </row>
        <row r="7420">
          <cell r="A7420" t="str">
            <v>895E10020</v>
          </cell>
          <cell r="C7420" t="str">
            <v>EACH</v>
          </cell>
          <cell r="D7420" t="str">
            <v>MANUFACTURED WATER QUALITY STRUCTURE, TYPE 2</v>
          </cell>
          <cell r="G7420">
            <v>0</v>
          </cell>
        </row>
        <row r="7421">
          <cell r="A7421" t="str">
            <v>895E10021</v>
          </cell>
          <cell r="C7421" t="str">
            <v>EACH</v>
          </cell>
          <cell r="D7421" t="str">
            <v>MANUFACTURED WATER QUALITY STRUCTURE, TYPE 2, AS PER PLAN</v>
          </cell>
          <cell r="G7421">
            <v>0</v>
          </cell>
        </row>
        <row r="7422">
          <cell r="A7422" t="str">
            <v>895E10030</v>
          </cell>
          <cell r="C7422" t="str">
            <v>EACH</v>
          </cell>
          <cell r="D7422" t="str">
            <v>MANUFACTURED WATER QUALITY STRUCTURE, TYPE 3</v>
          </cell>
          <cell r="G7422">
            <v>0</v>
          </cell>
        </row>
        <row r="7423">
          <cell r="A7423" t="str">
            <v>895E10040</v>
          </cell>
          <cell r="C7423" t="str">
            <v>EACH</v>
          </cell>
          <cell r="D7423" t="str">
            <v>MANUFACTURED WATER QUALITY STRUCTURE, TYPE 4</v>
          </cell>
          <cell r="G7423">
            <v>0</v>
          </cell>
        </row>
        <row r="7424">
          <cell r="A7424" t="str">
            <v>896E00010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F48"/>
  <sheetViews>
    <sheetView showGridLines="0" tabSelected="1" view="pageBreakPreview" topLeftCell="A7" zoomScale="115" zoomScaleNormal="100" zoomScaleSheetLayoutView="115" workbookViewId="0">
      <selection activeCell="S36" sqref="S36"/>
    </sheetView>
  </sheetViews>
  <sheetFormatPr defaultColWidth="9.140625" defaultRowHeight="12.75" customHeight="1" x14ac:dyDescent="0.2"/>
  <cols>
    <col min="1" max="1" width="2.5703125" style="5" customWidth="1"/>
    <col min="2" max="2" width="0" style="5" hidden="1" customWidth="1"/>
    <col min="3" max="3" width="2.7109375" style="5" customWidth="1"/>
    <col min="4" max="4" width="8.7109375" style="5" customWidth="1"/>
    <col min="5" max="5" width="12.7109375" style="5" bestFit="1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11.140625" style="5" customWidth="1"/>
    <col min="12" max="28" width="9.7109375" style="5" customWidth="1"/>
    <col min="29" max="29" width="6.140625" style="5" customWidth="1"/>
    <col min="30" max="30" width="5.7109375" style="5" customWidth="1"/>
    <col min="31" max="31" width="6.5703125" style="5" customWidth="1"/>
    <col min="32" max="16384" width="9.140625" style="5"/>
  </cols>
  <sheetData>
    <row r="1" spans="1:32" ht="12.75" customHeight="1" x14ac:dyDescent="0.2">
      <c r="A1" s="5">
        <v>1</v>
      </c>
      <c r="D1" s="2"/>
      <c r="E1" s="2"/>
      <c r="F1" s="3"/>
      <c r="G1" s="3" t="s">
        <v>6</v>
      </c>
      <c r="H1" s="3" t="s">
        <v>14</v>
      </c>
      <c r="I1" s="2" t="s">
        <v>13</v>
      </c>
      <c r="J1" s="1"/>
      <c r="K1" s="1"/>
      <c r="L1" s="10"/>
      <c r="M1" s="1"/>
      <c r="N1" s="1"/>
      <c r="O1" s="1"/>
      <c r="P1" s="10"/>
      <c r="Q1" s="10"/>
      <c r="R1" s="10"/>
      <c r="S1" s="10"/>
      <c r="T1" s="10"/>
      <c r="U1" s="10"/>
      <c r="V1" s="10"/>
      <c r="W1" s="1"/>
      <c r="X1" s="1"/>
      <c r="Y1" s="1"/>
      <c r="Z1" s="1"/>
      <c r="AA1" s="1"/>
      <c r="AB1" s="1"/>
      <c r="AC1" s="12"/>
      <c r="AD1" s="12"/>
    </row>
    <row r="2" spans="1:32" ht="12.75" customHeight="1" x14ac:dyDescent="0.2">
      <c r="D2" s="2"/>
      <c r="E2" s="2"/>
      <c r="F2" s="3"/>
      <c r="G2" s="3" t="s">
        <v>3</v>
      </c>
      <c r="H2" s="3" t="s">
        <v>15</v>
      </c>
      <c r="I2" s="2" t="s">
        <v>5</v>
      </c>
      <c r="J2" s="1"/>
      <c r="K2" s="1"/>
      <c r="L2" s="10"/>
      <c r="M2" s="1"/>
      <c r="N2" s="1"/>
      <c r="O2" s="1"/>
      <c r="P2" s="10"/>
      <c r="Q2" s="10"/>
      <c r="R2" s="10"/>
      <c r="S2" s="10"/>
      <c r="T2" s="10"/>
      <c r="U2" s="10"/>
      <c r="V2" s="10"/>
      <c r="W2" s="1"/>
      <c r="X2" s="1"/>
      <c r="Y2" s="1"/>
      <c r="Z2" s="1"/>
      <c r="AA2" s="1"/>
      <c r="AB2" s="1"/>
      <c r="AC2" s="12"/>
      <c r="AD2" s="12"/>
    </row>
    <row r="3" spans="1:32" ht="12.75" customHeight="1" x14ac:dyDescent="0.2">
      <c r="D3" s="2"/>
      <c r="E3" s="3"/>
      <c r="F3" s="3"/>
      <c r="G3" s="3"/>
      <c r="H3" s="3" t="s">
        <v>16</v>
      </c>
      <c r="I3" s="2" t="s">
        <v>4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2"/>
      <c r="AD3" s="12"/>
    </row>
    <row r="4" spans="1:32" ht="12.75" customHeight="1" x14ac:dyDescent="0.2">
      <c r="D4" s="2"/>
      <c r="E4" s="3"/>
      <c r="F4" s="4"/>
      <c r="G4" s="4"/>
      <c r="H4" s="3" t="s">
        <v>17</v>
      </c>
      <c r="I4" s="2" t="s">
        <v>11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2"/>
      <c r="AD4" s="12"/>
    </row>
    <row r="5" spans="1:32" ht="12.75" customHeight="1" x14ac:dyDescent="0.2">
      <c r="D5" s="2"/>
      <c r="E5" s="3"/>
      <c r="F5" s="4"/>
      <c r="G5" s="4"/>
      <c r="H5" s="3" t="s">
        <v>18</v>
      </c>
      <c r="I5" s="2" t="s">
        <v>12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1"/>
      <c r="X5" s="11"/>
      <c r="Y5" s="1"/>
      <c r="Z5" s="1"/>
      <c r="AA5" s="11"/>
      <c r="AB5" s="11"/>
      <c r="AC5" s="12"/>
      <c r="AD5" s="12"/>
    </row>
    <row r="6" spans="1:32" ht="12.75" customHeight="1" thickBot="1" x14ac:dyDescent="0.25"/>
    <row r="7" spans="1:32" ht="12.75" customHeight="1" thickBot="1" x14ac:dyDescent="0.25">
      <c r="B7" s="16">
        <v>13</v>
      </c>
      <c r="D7" s="54" t="s">
        <v>7</v>
      </c>
      <c r="E7" s="54"/>
      <c r="F7" s="54"/>
      <c r="G7" s="54"/>
      <c r="H7" s="54"/>
      <c r="I7" s="54"/>
      <c r="J7" s="54"/>
      <c r="K7" s="13" t="s">
        <v>26</v>
      </c>
      <c r="L7" s="13" t="s">
        <v>28</v>
      </c>
      <c r="M7" s="13" t="s">
        <v>63</v>
      </c>
      <c r="N7" s="13" t="s">
        <v>27</v>
      </c>
      <c r="O7" s="13" t="s">
        <v>29</v>
      </c>
      <c r="P7" s="13" t="s">
        <v>72</v>
      </c>
      <c r="Q7" s="13" t="s">
        <v>73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32" ht="13.5" thickBot="1" x14ac:dyDescent="0.25">
      <c r="D8" s="55" t="s">
        <v>8</v>
      </c>
      <c r="E8" s="55"/>
      <c r="F8" s="55"/>
      <c r="G8" s="55"/>
      <c r="H8" s="55"/>
      <c r="I8" s="55"/>
      <c r="J8" s="55"/>
      <c r="K8" s="28"/>
      <c r="L8" s="28"/>
      <c r="M8" s="28"/>
      <c r="N8" s="28"/>
      <c r="O8" s="28"/>
      <c r="P8" s="28"/>
      <c r="Q8" s="28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E8" s="5" t="s">
        <v>22</v>
      </c>
      <c r="AF8" s="5" t="s">
        <v>23</v>
      </c>
    </row>
    <row r="9" spans="1:32" ht="12.75" customHeight="1" thickBot="1" x14ac:dyDescent="0.25">
      <c r="B9" s="80" t="s">
        <v>9</v>
      </c>
      <c r="D9" s="70" t="s">
        <v>19</v>
      </c>
      <c r="E9" s="70" t="s">
        <v>20</v>
      </c>
      <c r="F9" s="72" t="s">
        <v>0</v>
      </c>
      <c r="G9" s="73"/>
      <c r="H9" s="73"/>
      <c r="I9" s="73"/>
      <c r="J9" s="73"/>
      <c r="K9" s="46" t="str">
        <f t="shared" ref="K9:AB9" si="0">IF(OR(TRIM(K7)=0,TRIM(K7)=""),"",IF(IFERROR(TRIM(INDEX(QryItemNamed,MATCH(TRIM(K7),ITEM,0),2)),"")="Y","SPECIAL",LEFT(IFERROR(TRIM(INDEX(ITEM,MATCH(TRIM(K7),ITEM,0))),""),3)))</f>
        <v>614</v>
      </c>
      <c r="L9" s="46" t="str">
        <f t="shared" si="0"/>
        <v>614</v>
      </c>
      <c r="M9" s="46">
        <v>614</v>
      </c>
      <c r="N9" s="46" t="str">
        <f t="shared" ref="N9" si="1">IF(OR(TRIM(N7)=0,TRIM(N7)=""),"",IF(IFERROR(TRIM(INDEX(QryItemNamed,MATCH(TRIM(N7),ITEM,0),2)),"")="Y","SPECIAL",LEFT(IFERROR(TRIM(INDEX(ITEM,MATCH(TRIM(N7),ITEM,0))),""),3)))</f>
        <v>615</v>
      </c>
      <c r="O9" s="46">
        <v>622</v>
      </c>
      <c r="P9" s="47" t="str">
        <f>IF(OR(TRIM(P7)=0,TRIM(P7)=""),"",IF(IFERROR(TRIM(INDEX(QryItemNamed,MATCH(TRIM(P7),ITEM,0),2)),"")="Y","SPECIAL",LEFT(IFERROR(TRIM(INDEX(ITEM,MATCH(TRIM(P7),ITEM,0))),""),3)))</f>
        <v>254</v>
      </c>
      <c r="Q9" s="46">
        <v>441</v>
      </c>
      <c r="R9" s="26" t="str">
        <f t="shared" si="0"/>
        <v/>
      </c>
      <c r="S9" s="6" t="str">
        <f t="shared" si="0"/>
        <v/>
      </c>
      <c r="T9" s="6"/>
      <c r="U9" s="6" t="str">
        <f t="shared" si="0"/>
        <v/>
      </c>
      <c r="V9" s="6" t="str">
        <f t="shared" si="0"/>
        <v/>
      </c>
      <c r="W9" s="6" t="str">
        <f t="shared" si="0"/>
        <v/>
      </c>
      <c r="X9" s="6" t="str">
        <f t="shared" si="0"/>
        <v/>
      </c>
      <c r="Y9" s="6" t="str">
        <f t="shared" si="0"/>
        <v/>
      </c>
      <c r="Z9" s="6" t="str">
        <f t="shared" si="0"/>
        <v/>
      </c>
      <c r="AA9" s="6" t="str">
        <f t="shared" si="0"/>
        <v/>
      </c>
      <c r="AB9" s="6" t="str">
        <f t="shared" si="0"/>
        <v/>
      </c>
      <c r="AE9" s="5" t="s">
        <v>21</v>
      </c>
    </row>
    <row r="10" spans="1:32" ht="12.75" customHeight="1" x14ac:dyDescent="0.2">
      <c r="B10" s="81"/>
      <c r="D10" s="71"/>
      <c r="E10" s="71"/>
      <c r="F10" s="74"/>
      <c r="G10" s="75"/>
      <c r="H10" s="75"/>
      <c r="I10" s="75"/>
      <c r="J10" s="75"/>
      <c r="K10" s="64" t="str">
        <f t="shared" ref="K10:AB10" si="2">IF(OR(TRIM(K7)=0,TRIM(K7)=""),IF(K8="","",K8),IF(IFERROR(TRIM(INDEX(QryItemNamed,MATCH(TRIM(K7),ITEM,0),2)),"")="Y",RIGHT(IFERROR(TRIM(INDEX(QryItemNamed,MATCH(TRIM(K7),ITEM,0),4)),"123456789012"),LEN(IFERROR(TRIM(INDEX(QryItemNamed,MATCH(TRIM(K7),ITEM,0),4)),"123456789012"))-10)&amp;K8,IFERROR(TRIM(INDEX(QryItemNamed,MATCH(TRIM(K7),ITEM,0),4))&amp;K8,"ITEM CODE DOES NOT EXIST IN ITEM MASTER")))</f>
        <v>WORK ZONE EDGE LINE, CLASS I, 6"</v>
      </c>
      <c r="L10" s="67" t="str">
        <f t="shared" si="2"/>
        <v>WORK ZONE STOP LINE, CLASS I</v>
      </c>
      <c r="M10" s="64" t="s">
        <v>64</v>
      </c>
      <c r="N10" s="64" t="str">
        <f t="shared" ref="N10" si="3">IF(OR(TRIM(N7)=0,TRIM(N7)=""),IF(N8="","",N8),IF(IFERROR(TRIM(INDEX(QryItemNamed,MATCH(TRIM(N7),ITEM,0),2)),"")="Y",RIGHT(IFERROR(TRIM(INDEX(QryItemNamed,MATCH(TRIM(N7),ITEM,0),4)),"123456789012"),LEN(IFERROR(TRIM(INDEX(QryItemNamed,MATCH(TRIM(N7),ITEM,0),4)),"123456789012"))-10)&amp;N8,IFERROR(TRIM(INDEX(QryItemNamed,MATCH(TRIM(N7),ITEM,0),4))&amp;N8,"ITEM CODE DOES NOT EXIST IN ITEM MASTER")))</f>
        <v>PAVEMENT FOR MAINTAINING TRAFFIC, CLASS A</v>
      </c>
      <c r="O10" s="64" t="s">
        <v>62</v>
      </c>
      <c r="P10" s="87" t="str">
        <f>IF(OR(TRIM(P7)=0,TRIM(P7)=""),IF(P8="","",P8),IF(IFERROR(TRIM(INDEX(QryItemNamed,MATCH(TRIM(P7),ITEM,0),2)),"")="Y",RIGHT(IFERROR(TRIM(INDEX(QryItemNamed,MATCH(TRIM(P7),ITEM,0),4)),"123456789012"),LEN(IFERROR(TRIM(INDEX(QryItemNamed,MATCH(TRIM(P7),ITEM,0),4)),"123456789012"))-10)&amp;P8,IFERROR(TRIM(INDEX(QryItemNamed,MATCH(TRIM(P7),ITEM,0),4))&amp;P8,"ITEM CODE DOES NOT EXIST IN ITEM MASTER")))</f>
        <v>PAVEMENT PLANING, ASPHALT CONCRETE</v>
      </c>
      <c r="Q10" s="67" t="s">
        <v>74</v>
      </c>
      <c r="R10" s="83" t="str">
        <f t="shared" si="2"/>
        <v/>
      </c>
      <c r="S10" s="63" t="str">
        <f t="shared" si="2"/>
        <v/>
      </c>
      <c r="T10" s="63" t="str">
        <f t="shared" ref="T10" si="4">IF(OR(TRIM(T7)=0,TRIM(T7)=""),IF(T8="","",T8),IF(IFERROR(TRIM(INDEX(QryItemNamed,MATCH(TRIM(T7),ITEM,0),2)),"")="Y",RIGHT(IFERROR(TRIM(INDEX(QryItemNamed,MATCH(TRIM(T7),ITEM,0),4)),"123456789012"),LEN(IFERROR(TRIM(INDEX(QryItemNamed,MATCH(TRIM(T7),ITEM,0),4)),"123456789012"))-10)&amp;T8,IFERROR(TRIM(INDEX(QryItemNamed,MATCH(TRIM(T7),ITEM,0),4))&amp;T8,"ITEM CODE DOES NOT EXIST IN ITEM MASTER")))</f>
        <v/>
      </c>
      <c r="U10" s="63" t="str">
        <f t="shared" si="2"/>
        <v/>
      </c>
      <c r="V10" s="63" t="str">
        <f t="shared" si="2"/>
        <v/>
      </c>
      <c r="W10" s="63" t="str">
        <f t="shared" si="2"/>
        <v/>
      </c>
      <c r="X10" s="63" t="str">
        <f t="shared" si="2"/>
        <v/>
      </c>
      <c r="Y10" s="63" t="str">
        <f t="shared" si="2"/>
        <v/>
      </c>
      <c r="Z10" s="63" t="str">
        <f t="shared" si="2"/>
        <v/>
      </c>
      <c r="AA10" s="63" t="str">
        <f t="shared" si="2"/>
        <v/>
      </c>
      <c r="AB10" s="63" t="str">
        <f t="shared" si="2"/>
        <v/>
      </c>
    </row>
    <row r="11" spans="1:32" ht="12.75" customHeight="1" x14ac:dyDescent="0.2">
      <c r="B11" s="81"/>
      <c r="D11" s="71"/>
      <c r="E11" s="71"/>
      <c r="F11" s="74"/>
      <c r="G11" s="75"/>
      <c r="H11" s="75"/>
      <c r="I11" s="75"/>
      <c r="J11" s="75"/>
      <c r="K11" s="65"/>
      <c r="L11" s="68"/>
      <c r="M11" s="65"/>
      <c r="N11" s="65"/>
      <c r="O11" s="65"/>
      <c r="P11" s="88"/>
      <c r="Q11" s="68"/>
      <c r="R11" s="83"/>
      <c r="S11" s="63"/>
      <c r="T11" s="63"/>
      <c r="U11" s="63"/>
      <c r="V11" s="63"/>
      <c r="W11" s="63"/>
      <c r="X11" s="63"/>
      <c r="Y11" s="63"/>
      <c r="Z11" s="63"/>
      <c r="AA11" s="63"/>
      <c r="AB11" s="63"/>
    </row>
    <row r="12" spans="1:32" ht="12.75" customHeight="1" x14ac:dyDescent="0.2">
      <c r="B12" s="81"/>
      <c r="D12" s="71"/>
      <c r="E12" s="71"/>
      <c r="F12" s="74"/>
      <c r="G12" s="75"/>
      <c r="H12" s="75"/>
      <c r="I12" s="75"/>
      <c r="J12" s="75"/>
      <c r="K12" s="65"/>
      <c r="L12" s="68"/>
      <c r="M12" s="65"/>
      <c r="N12" s="65"/>
      <c r="O12" s="65"/>
      <c r="P12" s="88"/>
      <c r="Q12" s="68"/>
      <c r="R12" s="83"/>
      <c r="S12" s="63"/>
      <c r="T12" s="63"/>
      <c r="U12" s="63"/>
      <c r="V12" s="63"/>
      <c r="W12" s="63"/>
      <c r="X12" s="63"/>
      <c r="Y12" s="63"/>
      <c r="Z12" s="63"/>
      <c r="AA12" s="63"/>
      <c r="AB12" s="63"/>
    </row>
    <row r="13" spans="1:32" ht="12.75" customHeight="1" x14ac:dyDescent="0.2">
      <c r="B13" s="81"/>
      <c r="D13" s="71"/>
      <c r="E13" s="71"/>
      <c r="F13" s="74"/>
      <c r="G13" s="75"/>
      <c r="H13" s="75"/>
      <c r="I13" s="75"/>
      <c r="J13" s="75"/>
      <c r="K13" s="65"/>
      <c r="L13" s="68"/>
      <c r="M13" s="65"/>
      <c r="N13" s="65"/>
      <c r="O13" s="65"/>
      <c r="P13" s="88"/>
      <c r="Q13" s="68"/>
      <c r="R13" s="83"/>
      <c r="S13" s="63"/>
      <c r="T13" s="63"/>
      <c r="U13" s="63"/>
      <c r="V13" s="63"/>
      <c r="W13" s="63"/>
      <c r="X13" s="63"/>
      <c r="Y13" s="63"/>
      <c r="Z13" s="63"/>
      <c r="AA13" s="63"/>
      <c r="AB13" s="63"/>
    </row>
    <row r="14" spans="1:32" ht="12.75" customHeight="1" x14ac:dyDescent="0.2">
      <c r="B14" s="81"/>
      <c r="D14" s="71"/>
      <c r="E14" s="71"/>
      <c r="F14" s="74"/>
      <c r="G14" s="75"/>
      <c r="H14" s="75"/>
      <c r="I14" s="75"/>
      <c r="J14" s="75"/>
      <c r="K14" s="65"/>
      <c r="L14" s="68"/>
      <c r="M14" s="65"/>
      <c r="N14" s="65"/>
      <c r="O14" s="65"/>
      <c r="P14" s="88"/>
      <c r="Q14" s="68"/>
      <c r="R14" s="83"/>
      <c r="S14" s="63"/>
      <c r="T14" s="63"/>
      <c r="U14" s="63"/>
      <c r="V14" s="63"/>
      <c r="W14" s="63"/>
      <c r="X14" s="63"/>
      <c r="Y14" s="63"/>
      <c r="Z14" s="63"/>
      <c r="AA14" s="63"/>
      <c r="AB14" s="63"/>
    </row>
    <row r="15" spans="1:32" ht="12.75" customHeight="1" x14ac:dyDescent="0.2">
      <c r="B15" s="81"/>
      <c r="D15" s="71"/>
      <c r="E15" s="71"/>
      <c r="F15" s="74"/>
      <c r="G15" s="75"/>
      <c r="H15" s="75"/>
      <c r="I15" s="75"/>
      <c r="J15" s="75"/>
      <c r="K15" s="65"/>
      <c r="L15" s="68"/>
      <c r="M15" s="65"/>
      <c r="N15" s="65"/>
      <c r="O15" s="65"/>
      <c r="P15" s="88"/>
      <c r="Q15" s="68"/>
      <c r="R15" s="83"/>
      <c r="S15" s="63"/>
      <c r="T15" s="63"/>
      <c r="U15" s="63"/>
      <c r="V15" s="63"/>
      <c r="W15" s="63"/>
      <c r="X15" s="63"/>
      <c r="Y15" s="63"/>
      <c r="Z15" s="63"/>
      <c r="AA15" s="63"/>
      <c r="AB15" s="63"/>
    </row>
    <row r="16" spans="1:32" ht="12.75" customHeight="1" x14ac:dyDescent="0.2">
      <c r="B16" s="81"/>
      <c r="D16" s="71"/>
      <c r="E16" s="71"/>
      <c r="F16" s="74"/>
      <c r="G16" s="75"/>
      <c r="H16" s="75"/>
      <c r="I16" s="75"/>
      <c r="J16" s="75"/>
      <c r="K16" s="65"/>
      <c r="L16" s="68"/>
      <c r="M16" s="65"/>
      <c r="N16" s="65"/>
      <c r="O16" s="65"/>
      <c r="P16" s="88"/>
      <c r="Q16" s="68"/>
      <c r="R16" s="83"/>
      <c r="S16" s="63"/>
      <c r="T16" s="63"/>
      <c r="U16" s="63"/>
      <c r="V16" s="63"/>
      <c r="W16" s="63"/>
      <c r="X16" s="63"/>
      <c r="Y16" s="63"/>
      <c r="Z16" s="63"/>
      <c r="AA16" s="63"/>
      <c r="AB16" s="63"/>
    </row>
    <row r="17" spans="2:28" ht="12.75" customHeight="1" x14ac:dyDescent="0.2">
      <c r="B17" s="81"/>
      <c r="D17" s="71"/>
      <c r="E17" s="71"/>
      <c r="F17" s="74"/>
      <c r="G17" s="75"/>
      <c r="H17" s="75"/>
      <c r="I17" s="75"/>
      <c r="J17" s="75"/>
      <c r="K17" s="65"/>
      <c r="L17" s="68"/>
      <c r="M17" s="65"/>
      <c r="N17" s="65"/>
      <c r="O17" s="65"/>
      <c r="P17" s="88"/>
      <c r="Q17" s="68"/>
      <c r="R17" s="83"/>
      <c r="S17" s="63"/>
      <c r="T17" s="63"/>
      <c r="U17" s="63"/>
      <c r="V17" s="63"/>
      <c r="W17" s="63"/>
      <c r="X17" s="63"/>
      <c r="Y17" s="63"/>
      <c r="Z17" s="63"/>
      <c r="AA17" s="63"/>
      <c r="AB17" s="63"/>
    </row>
    <row r="18" spans="2:28" ht="12.75" customHeight="1" x14ac:dyDescent="0.2">
      <c r="B18" s="81"/>
      <c r="D18" s="71"/>
      <c r="E18" s="71"/>
      <c r="F18" s="74"/>
      <c r="G18" s="75"/>
      <c r="H18" s="75"/>
      <c r="I18" s="75"/>
      <c r="J18" s="75"/>
      <c r="K18" s="65"/>
      <c r="L18" s="68"/>
      <c r="M18" s="65"/>
      <c r="N18" s="65"/>
      <c r="O18" s="65"/>
      <c r="P18" s="88"/>
      <c r="Q18" s="68"/>
      <c r="R18" s="83"/>
      <c r="S18" s="63"/>
      <c r="T18" s="63"/>
      <c r="U18" s="63"/>
      <c r="V18" s="63"/>
      <c r="W18" s="63"/>
      <c r="X18" s="63"/>
      <c r="Y18" s="63"/>
      <c r="Z18" s="63"/>
      <c r="AA18" s="63"/>
      <c r="AB18" s="63"/>
    </row>
    <row r="19" spans="2:28" ht="12.75" customHeight="1" x14ac:dyDescent="0.2">
      <c r="B19" s="81"/>
      <c r="D19" s="71"/>
      <c r="E19" s="71"/>
      <c r="F19" s="74"/>
      <c r="G19" s="75"/>
      <c r="H19" s="75"/>
      <c r="I19" s="75"/>
      <c r="J19" s="75"/>
      <c r="K19" s="65"/>
      <c r="L19" s="68"/>
      <c r="M19" s="65"/>
      <c r="N19" s="65"/>
      <c r="O19" s="65"/>
      <c r="P19" s="88"/>
      <c r="Q19" s="68"/>
      <c r="R19" s="83"/>
      <c r="S19" s="63"/>
      <c r="T19" s="63"/>
      <c r="U19" s="63"/>
      <c r="V19" s="63"/>
      <c r="W19" s="63"/>
      <c r="X19" s="63"/>
      <c r="Y19" s="63"/>
      <c r="Z19" s="63"/>
      <c r="AA19" s="63"/>
      <c r="AB19" s="63"/>
    </row>
    <row r="20" spans="2:28" ht="12.75" customHeight="1" x14ac:dyDescent="0.2">
      <c r="B20" s="81"/>
      <c r="D20" s="71"/>
      <c r="E20" s="71"/>
      <c r="F20" s="74"/>
      <c r="G20" s="75"/>
      <c r="H20" s="75"/>
      <c r="I20" s="75"/>
      <c r="J20" s="75"/>
      <c r="K20" s="65"/>
      <c r="L20" s="68"/>
      <c r="M20" s="65"/>
      <c r="N20" s="65"/>
      <c r="O20" s="65"/>
      <c r="P20" s="88"/>
      <c r="Q20" s="68"/>
      <c r="R20" s="83"/>
      <c r="S20" s="63"/>
      <c r="T20" s="63"/>
      <c r="U20" s="63"/>
      <c r="V20" s="63"/>
      <c r="W20" s="63"/>
      <c r="X20" s="63"/>
      <c r="Y20" s="63"/>
      <c r="Z20" s="63"/>
      <c r="AA20" s="63"/>
      <c r="AB20" s="63"/>
    </row>
    <row r="21" spans="2:28" ht="12.75" customHeight="1" thickBot="1" x14ac:dyDescent="0.25">
      <c r="B21" s="81"/>
      <c r="D21" s="71"/>
      <c r="E21" s="71"/>
      <c r="F21" s="74"/>
      <c r="G21" s="75"/>
      <c r="H21" s="75"/>
      <c r="I21" s="75"/>
      <c r="J21" s="75"/>
      <c r="K21" s="66"/>
      <c r="L21" s="69"/>
      <c r="M21" s="66"/>
      <c r="N21" s="66"/>
      <c r="O21" s="66"/>
      <c r="P21" s="89"/>
      <c r="Q21" s="69"/>
      <c r="R21" s="83"/>
      <c r="S21" s="63"/>
      <c r="T21" s="63"/>
      <c r="U21" s="63"/>
      <c r="V21" s="63"/>
      <c r="W21" s="63"/>
      <c r="X21" s="63"/>
      <c r="Y21" s="63"/>
      <c r="Z21" s="63"/>
      <c r="AA21" s="63"/>
      <c r="AB21" s="63"/>
    </row>
    <row r="22" spans="2:28" ht="12.75" customHeight="1" thickBot="1" x14ac:dyDescent="0.25">
      <c r="B22" s="82"/>
      <c r="D22" s="71"/>
      <c r="E22" s="71"/>
      <c r="F22" s="74"/>
      <c r="G22" s="75"/>
      <c r="H22" s="75"/>
      <c r="I22" s="75"/>
      <c r="J22" s="75"/>
      <c r="K22" s="46" t="str">
        <f t="shared" ref="K22:AB22" si="5">IF(OR(TRIM(K7)=0,TRIM(K7)=""),"",IFERROR(TRIM(INDEX(QryItemNamed,MATCH(TRIM(K7),ITEM,0),3)),""))</f>
        <v>MILE</v>
      </c>
      <c r="L22" s="46" t="str">
        <f t="shared" si="5"/>
        <v>FT</v>
      </c>
      <c r="M22" s="46" t="s">
        <v>65</v>
      </c>
      <c r="N22" s="46" t="str">
        <f t="shared" ref="N22" si="6">IF(OR(TRIM(N7)=0,TRIM(N7)=""),"",IFERROR(TRIM(INDEX(QryItemNamed,MATCH(TRIM(N7),ITEM,0),3)),""))</f>
        <v>SY</v>
      </c>
      <c r="O22" s="46" t="s">
        <v>61</v>
      </c>
      <c r="P22" s="47" t="str">
        <f>IF(OR(TRIM(P7)=0,TRIM(P7)=""),"",IFERROR(TRIM(INDEX(QryItemNamed,MATCH(TRIM(P7),ITEM,0),3)),""))</f>
        <v>SY</v>
      </c>
      <c r="Q22" s="46" t="s">
        <v>75</v>
      </c>
      <c r="R22" s="27" t="str">
        <f t="shared" si="5"/>
        <v/>
      </c>
      <c r="S22" s="22" t="str">
        <f t="shared" si="5"/>
        <v/>
      </c>
      <c r="T22" s="22"/>
      <c r="U22" s="22" t="str">
        <f t="shared" si="5"/>
        <v/>
      </c>
      <c r="V22" s="22" t="str">
        <f t="shared" si="5"/>
        <v/>
      </c>
      <c r="W22" s="22" t="str">
        <f t="shared" si="5"/>
        <v/>
      </c>
      <c r="X22" s="22" t="str">
        <f t="shared" si="5"/>
        <v/>
      </c>
      <c r="Y22" s="22" t="str">
        <f t="shared" si="5"/>
        <v/>
      </c>
      <c r="Z22" s="22" t="str">
        <f t="shared" si="5"/>
        <v/>
      </c>
      <c r="AA22" s="22" t="str">
        <f t="shared" si="5"/>
        <v/>
      </c>
      <c r="AB22" s="22" t="str">
        <f t="shared" si="5"/>
        <v/>
      </c>
    </row>
    <row r="23" spans="2:28" ht="12.75" customHeight="1" thickBot="1" x14ac:dyDescent="0.25">
      <c r="B23" s="21"/>
      <c r="D23" s="84" t="s">
        <v>30</v>
      </c>
      <c r="E23" s="85"/>
      <c r="F23" s="85"/>
      <c r="G23" s="85"/>
      <c r="H23" s="85"/>
      <c r="I23" s="85"/>
      <c r="J23" s="86"/>
      <c r="K23" s="45"/>
      <c r="L23" s="45"/>
      <c r="M23" s="45"/>
      <c r="N23" s="45"/>
      <c r="O23" s="45"/>
      <c r="P23" s="45"/>
      <c r="Q23" s="29"/>
      <c r="R23" s="2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2:28" ht="12.75" customHeight="1" x14ac:dyDescent="0.2">
      <c r="B24" s="18">
        <v>1</v>
      </c>
      <c r="D24" s="49" t="s">
        <v>31</v>
      </c>
      <c r="E24" s="50">
        <v>7</v>
      </c>
      <c r="F24" s="77" t="s">
        <v>37</v>
      </c>
      <c r="G24" s="77"/>
      <c r="H24" s="77"/>
      <c r="I24" s="77"/>
      <c r="J24" s="78"/>
      <c r="K24" s="30"/>
      <c r="L24" s="33">
        <v>11</v>
      </c>
      <c r="M24" s="33"/>
      <c r="N24" s="33"/>
      <c r="O24" s="33"/>
      <c r="P24" s="33"/>
      <c r="Q24" s="33"/>
      <c r="R24" s="8"/>
      <c r="S24" s="7"/>
      <c r="T24" s="7"/>
      <c r="U24" s="7"/>
      <c r="V24" s="7"/>
      <c r="W24" s="7"/>
      <c r="X24" s="7"/>
      <c r="Y24" s="7"/>
      <c r="Z24" s="17"/>
      <c r="AA24" s="7"/>
      <c r="AB24" s="7"/>
    </row>
    <row r="25" spans="2:28" ht="12.75" customHeight="1" x14ac:dyDescent="0.2">
      <c r="B25" s="19">
        <v>2</v>
      </c>
      <c r="D25" s="38" t="s">
        <v>32</v>
      </c>
      <c r="E25" s="7">
        <v>7</v>
      </c>
      <c r="F25" s="79" t="s">
        <v>38</v>
      </c>
      <c r="G25" s="79"/>
      <c r="H25" s="79"/>
      <c r="I25" s="79"/>
      <c r="J25" s="56"/>
      <c r="K25" s="30"/>
      <c r="L25" s="33">
        <v>11</v>
      </c>
      <c r="M25" s="33"/>
      <c r="N25" s="33"/>
      <c r="O25" s="33"/>
      <c r="P25" s="33"/>
      <c r="Q25" s="33"/>
      <c r="R25" s="8"/>
      <c r="S25" s="7"/>
      <c r="T25" s="7"/>
      <c r="U25" s="7"/>
      <c r="V25" s="7"/>
      <c r="W25" s="7"/>
      <c r="X25" s="7"/>
      <c r="Y25" s="7"/>
      <c r="Z25" s="17"/>
      <c r="AA25" s="7"/>
      <c r="AB25" s="7"/>
    </row>
    <row r="26" spans="2:28" ht="12.75" customHeight="1" x14ac:dyDescent="0.2">
      <c r="B26" s="15">
        <v>2</v>
      </c>
      <c r="D26" s="38" t="s">
        <v>24</v>
      </c>
      <c r="E26" s="7">
        <v>7</v>
      </c>
      <c r="F26" s="56" t="s">
        <v>40</v>
      </c>
      <c r="G26" s="57"/>
      <c r="H26" s="7" t="s">
        <v>1</v>
      </c>
      <c r="I26" s="56" t="s">
        <v>41</v>
      </c>
      <c r="J26" s="58"/>
      <c r="K26" s="30">
        <f>(41891-41442)/5280</f>
        <v>8.5037878787878787E-2</v>
      </c>
      <c r="L26" s="33"/>
      <c r="M26" s="33"/>
      <c r="N26" s="33"/>
      <c r="O26" s="33"/>
      <c r="P26" s="33"/>
      <c r="Q26" s="33"/>
      <c r="R26" s="8"/>
      <c r="S26" s="7"/>
      <c r="T26" s="7"/>
      <c r="U26" s="7"/>
      <c r="V26" s="7"/>
      <c r="W26" s="7"/>
      <c r="X26" s="7"/>
      <c r="Y26" s="7"/>
      <c r="Z26" s="17"/>
      <c r="AA26" s="7"/>
      <c r="AB26" s="7"/>
    </row>
    <row r="27" spans="2:28" ht="12.6" customHeight="1" x14ac:dyDescent="0.2">
      <c r="B27" s="14">
        <v>1</v>
      </c>
      <c r="D27" s="38" t="s">
        <v>25</v>
      </c>
      <c r="E27" s="7">
        <v>7</v>
      </c>
      <c r="F27" s="56" t="s">
        <v>39</v>
      </c>
      <c r="G27" s="57"/>
      <c r="H27" s="7" t="s">
        <v>1</v>
      </c>
      <c r="I27" s="56" t="s">
        <v>42</v>
      </c>
      <c r="J27" s="58"/>
      <c r="K27" s="30">
        <f>(41984-41319)/5280</f>
        <v>0.1259469696969697</v>
      </c>
      <c r="L27" s="33"/>
      <c r="M27" s="33"/>
      <c r="N27" s="33"/>
      <c r="O27" s="33"/>
      <c r="P27" s="33"/>
      <c r="Q27" s="33"/>
      <c r="R27" s="8"/>
      <c r="S27" s="7"/>
      <c r="T27" s="7"/>
      <c r="U27" s="7"/>
      <c r="V27" s="7"/>
      <c r="W27" s="7"/>
      <c r="X27" s="7"/>
      <c r="Y27" s="7"/>
      <c r="Z27" s="17"/>
      <c r="AA27" s="7"/>
      <c r="AB27" s="7"/>
    </row>
    <row r="28" spans="2:28" ht="12.75" customHeight="1" x14ac:dyDescent="0.2">
      <c r="B28" s="14"/>
      <c r="D28" s="38" t="s">
        <v>35</v>
      </c>
      <c r="E28" s="7">
        <v>7</v>
      </c>
      <c r="F28" s="56" t="s">
        <v>43</v>
      </c>
      <c r="G28" s="57"/>
      <c r="H28" s="7" t="s">
        <v>1</v>
      </c>
      <c r="I28" s="56" t="s">
        <v>44</v>
      </c>
      <c r="J28" s="58"/>
      <c r="K28" s="30"/>
      <c r="L28" s="33"/>
      <c r="M28" s="36"/>
      <c r="N28" s="36">
        <f>(6*(41606-41457))/9</f>
        <v>99.333333333333329</v>
      </c>
      <c r="O28" s="33"/>
      <c r="P28" s="33"/>
      <c r="Q28" s="33"/>
      <c r="R28" s="8"/>
      <c r="S28" s="7"/>
      <c r="T28" s="7"/>
      <c r="U28" s="7"/>
      <c r="V28" s="7"/>
      <c r="W28" s="7"/>
      <c r="X28" s="7"/>
      <c r="Y28" s="7"/>
      <c r="Z28" s="17"/>
      <c r="AA28" s="7"/>
      <c r="AB28" s="7"/>
    </row>
    <row r="29" spans="2:28" ht="12.75" customHeight="1" x14ac:dyDescent="0.2">
      <c r="B29" s="14"/>
      <c r="D29" s="38" t="s">
        <v>36</v>
      </c>
      <c r="E29" s="7">
        <v>7</v>
      </c>
      <c r="F29" s="56" t="s">
        <v>45</v>
      </c>
      <c r="G29" s="57"/>
      <c r="H29" s="7" t="s">
        <v>1</v>
      </c>
      <c r="I29" s="56" t="s">
        <v>46</v>
      </c>
      <c r="J29" s="58"/>
      <c r="K29" s="30"/>
      <c r="L29" s="33"/>
      <c r="M29" s="36"/>
      <c r="N29" s="36">
        <f>(6*(41881-41702))/9</f>
        <v>119.33333333333333</v>
      </c>
      <c r="O29" s="33"/>
      <c r="P29" s="33"/>
      <c r="Q29" s="33"/>
      <c r="R29" s="8"/>
      <c r="S29" s="7"/>
      <c r="T29" s="7"/>
      <c r="U29" s="7"/>
      <c r="V29" s="7"/>
      <c r="W29" s="7"/>
      <c r="X29" s="7"/>
      <c r="Y29" s="7"/>
      <c r="Z29" s="17"/>
      <c r="AA29" s="7"/>
      <c r="AB29" s="7"/>
    </row>
    <row r="30" spans="2:28" ht="12.75" customHeight="1" x14ac:dyDescent="0.2">
      <c r="B30" s="14"/>
      <c r="D30" s="38" t="s">
        <v>47</v>
      </c>
      <c r="E30" s="7">
        <v>7</v>
      </c>
      <c r="F30" s="56" t="s">
        <v>48</v>
      </c>
      <c r="G30" s="57"/>
      <c r="H30" s="7" t="s">
        <v>1</v>
      </c>
      <c r="I30" s="56" t="s">
        <v>49</v>
      </c>
      <c r="J30" s="58"/>
      <c r="K30" s="30"/>
      <c r="L30" s="33"/>
      <c r="M30" s="33"/>
      <c r="N30" s="33"/>
      <c r="O30" s="33">
        <v>540</v>
      </c>
      <c r="P30" s="33"/>
      <c r="Q30" s="33"/>
      <c r="R30" s="8"/>
      <c r="S30" s="7"/>
      <c r="T30" s="7"/>
      <c r="U30" s="7"/>
      <c r="V30" s="7"/>
      <c r="W30" s="7"/>
      <c r="X30" s="7"/>
      <c r="Y30" s="7"/>
      <c r="Z30" s="17"/>
      <c r="AA30" s="7"/>
      <c r="AB30" s="7"/>
    </row>
    <row r="31" spans="2:28" ht="12.75" customHeight="1" x14ac:dyDescent="0.2">
      <c r="B31" s="14"/>
      <c r="D31" s="38" t="s">
        <v>66</v>
      </c>
      <c r="E31" s="7">
        <v>7</v>
      </c>
      <c r="F31" s="56" t="s">
        <v>67</v>
      </c>
      <c r="G31" s="76"/>
      <c r="H31" s="76"/>
      <c r="I31" s="76"/>
      <c r="J31" s="58"/>
      <c r="K31" s="30"/>
      <c r="L31" s="33"/>
      <c r="M31" s="33">
        <v>1</v>
      </c>
      <c r="N31" s="33"/>
      <c r="O31" s="33"/>
      <c r="P31" s="33"/>
      <c r="Q31" s="33"/>
      <c r="R31" s="8"/>
      <c r="S31" s="7"/>
      <c r="T31" s="7"/>
      <c r="U31" s="7"/>
      <c r="V31" s="7"/>
      <c r="W31" s="7"/>
      <c r="X31" s="7"/>
      <c r="Y31" s="7"/>
      <c r="Z31" s="17"/>
      <c r="AA31" s="7"/>
      <c r="AB31" s="7"/>
    </row>
    <row r="32" spans="2:28" ht="12.75" customHeight="1" thickBot="1" x14ac:dyDescent="0.25">
      <c r="B32" s="14"/>
      <c r="D32" s="39" t="s">
        <v>68</v>
      </c>
      <c r="E32" s="40">
        <v>7</v>
      </c>
      <c r="F32" s="51" t="s">
        <v>69</v>
      </c>
      <c r="G32" s="52"/>
      <c r="H32" s="52"/>
      <c r="I32" s="52"/>
      <c r="J32" s="53"/>
      <c r="K32" s="41"/>
      <c r="L32" s="42"/>
      <c r="M32" s="42">
        <v>1</v>
      </c>
      <c r="N32" s="42"/>
      <c r="O32" s="42"/>
      <c r="P32" s="42"/>
      <c r="Q32" s="42"/>
      <c r="R32" s="8"/>
      <c r="S32" s="7"/>
      <c r="T32" s="7"/>
      <c r="U32" s="7"/>
      <c r="V32" s="7"/>
      <c r="W32" s="7"/>
      <c r="X32" s="7"/>
      <c r="Y32" s="7"/>
      <c r="Z32" s="17"/>
      <c r="AA32" s="7"/>
      <c r="AB32" s="7"/>
    </row>
    <row r="33" spans="2:28" ht="12.75" customHeight="1" thickBot="1" x14ac:dyDescent="0.25">
      <c r="B33" s="14"/>
      <c r="D33" s="84" t="s">
        <v>50</v>
      </c>
      <c r="E33" s="85"/>
      <c r="F33" s="85"/>
      <c r="G33" s="85"/>
      <c r="H33" s="85"/>
      <c r="I33" s="85"/>
      <c r="J33" s="86"/>
      <c r="K33" s="43"/>
      <c r="L33" s="44"/>
      <c r="M33" s="44"/>
      <c r="N33" s="44"/>
      <c r="O33" s="44"/>
      <c r="P33" s="44"/>
      <c r="Q33" s="44"/>
      <c r="R33" s="8"/>
      <c r="S33" s="7"/>
      <c r="T33" s="7"/>
      <c r="U33" s="7"/>
      <c r="V33" s="7"/>
      <c r="W33" s="7"/>
      <c r="X33" s="7"/>
      <c r="Y33" s="7"/>
      <c r="Z33" s="17"/>
      <c r="AA33" s="7"/>
      <c r="AB33" s="7"/>
    </row>
    <row r="34" spans="2:28" ht="12.75" customHeight="1" x14ac:dyDescent="0.2">
      <c r="B34" s="18">
        <v>1</v>
      </c>
      <c r="D34" s="49" t="s">
        <v>31</v>
      </c>
      <c r="E34" s="50">
        <v>8</v>
      </c>
      <c r="F34" s="77" t="s">
        <v>33</v>
      </c>
      <c r="G34" s="77"/>
      <c r="H34" s="77"/>
      <c r="I34" s="77"/>
      <c r="J34" s="78"/>
      <c r="K34" s="30"/>
      <c r="L34" s="33">
        <v>11</v>
      </c>
      <c r="M34" s="33"/>
      <c r="N34" s="33"/>
      <c r="O34" s="33"/>
      <c r="P34" s="33"/>
      <c r="Q34" s="33"/>
      <c r="R34" s="8"/>
      <c r="S34" s="7"/>
      <c r="T34" s="7"/>
      <c r="U34" s="7"/>
      <c r="V34" s="7"/>
      <c r="W34" s="7"/>
      <c r="X34" s="7"/>
      <c r="Y34" s="7"/>
      <c r="Z34" s="17"/>
      <c r="AA34" s="7"/>
      <c r="AB34" s="7"/>
    </row>
    <row r="35" spans="2:28" ht="12.75" customHeight="1" x14ac:dyDescent="0.2">
      <c r="B35" s="19">
        <v>2</v>
      </c>
      <c r="D35" s="38" t="s">
        <v>32</v>
      </c>
      <c r="E35" s="7">
        <v>8</v>
      </c>
      <c r="F35" s="79" t="s">
        <v>34</v>
      </c>
      <c r="G35" s="79"/>
      <c r="H35" s="79"/>
      <c r="I35" s="79"/>
      <c r="J35" s="56"/>
      <c r="K35" s="30"/>
      <c r="L35" s="33">
        <v>11</v>
      </c>
      <c r="M35" s="33"/>
      <c r="N35" s="33"/>
      <c r="O35" s="33"/>
      <c r="P35" s="33"/>
      <c r="Q35" s="33"/>
      <c r="R35" s="8"/>
      <c r="S35" s="7"/>
      <c r="T35" s="7"/>
      <c r="U35" s="7"/>
      <c r="V35" s="7"/>
      <c r="W35" s="7"/>
      <c r="X35" s="7"/>
      <c r="Y35" s="7"/>
      <c r="Z35" s="17"/>
      <c r="AA35" s="7"/>
      <c r="AB35" s="7"/>
    </row>
    <row r="36" spans="2:28" ht="12.75" customHeight="1" x14ac:dyDescent="0.2">
      <c r="B36" s="18"/>
      <c r="D36" s="38" t="s">
        <v>24</v>
      </c>
      <c r="E36" s="7">
        <v>8</v>
      </c>
      <c r="F36" s="92" t="s">
        <v>60</v>
      </c>
      <c r="G36" s="93"/>
      <c r="H36" s="25" t="s">
        <v>1</v>
      </c>
      <c r="I36" s="56" t="s">
        <v>51</v>
      </c>
      <c r="J36" s="58"/>
      <c r="K36" s="31">
        <f>(41985-41325)/5280</f>
        <v>0.125</v>
      </c>
      <c r="L36" s="34"/>
      <c r="M36" s="34"/>
      <c r="N36" s="34"/>
      <c r="O36" s="34"/>
      <c r="P36" s="33"/>
      <c r="Q36" s="33"/>
      <c r="R36" s="8"/>
      <c r="S36" s="7"/>
      <c r="T36" s="7"/>
      <c r="U36" s="7"/>
      <c r="V36" s="7"/>
      <c r="W36" s="7"/>
      <c r="X36" s="7"/>
      <c r="Y36" s="7"/>
      <c r="Z36" s="17"/>
      <c r="AA36" s="7"/>
      <c r="AB36" s="7"/>
    </row>
    <row r="37" spans="2:28" ht="12.75" customHeight="1" x14ac:dyDescent="0.2">
      <c r="B37" s="18"/>
      <c r="D37" s="38" t="s">
        <v>25</v>
      </c>
      <c r="E37" s="7">
        <v>8</v>
      </c>
      <c r="F37" s="56" t="s">
        <v>52</v>
      </c>
      <c r="G37" s="57"/>
      <c r="H37" s="25" t="s">
        <v>1</v>
      </c>
      <c r="I37" s="56" t="s">
        <v>53</v>
      </c>
      <c r="J37" s="58"/>
      <c r="K37" s="31">
        <f>(41889-41406)/5280</f>
        <v>9.1477272727272727E-2</v>
      </c>
      <c r="L37" s="34"/>
      <c r="M37" s="34"/>
      <c r="N37" s="34"/>
      <c r="O37" s="34"/>
      <c r="P37" s="33"/>
      <c r="Q37" s="33"/>
      <c r="R37" s="8"/>
      <c r="S37" s="7"/>
      <c r="T37" s="7"/>
      <c r="U37" s="7"/>
      <c r="V37" s="7"/>
      <c r="W37" s="7"/>
      <c r="X37" s="7"/>
      <c r="Y37" s="7"/>
      <c r="Z37" s="17"/>
      <c r="AA37" s="7"/>
      <c r="AB37" s="7"/>
    </row>
    <row r="38" spans="2:28" ht="12.75" customHeight="1" x14ac:dyDescent="0.2">
      <c r="B38" s="18"/>
      <c r="D38" s="38" t="s">
        <v>35</v>
      </c>
      <c r="E38" s="7">
        <v>8</v>
      </c>
      <c r="F38" s="56" t="s">
        <v>54</v>
      </c>
      <c r="G38" s="57"/>
      <c r="H38" s="25" t="s">
        <v>1</v>
      </c>
      <c r="I38" s="56" t="s">
        <v>55</v>
      </c>
      <c r="J38" s="58"/>
      <c r="K38" s="31"/>
      <c r="L38" s="34"/>
      <c r="M38" s="37"/>
      <c r="N38" s="37">
        <f>((41514-41399)*6)/9</f>
        <v>76.666666666666671</v>
      </c>
      <c r="O38" s="34"/>
      <c r="P38" s="33"/>
      <c r="Q38" s="33"/>
      <c r="R38" s="8"/>
      <c r="S38" s="7"/>
      <c r="T38" s="7"/>
      <c r="U38" s="7"/>
      <c r="V38" s="7"/>
      <c r="W38" s="7"/>
      <c r="X38" s="7"/>
      <c r="Y38" s="7"/>
      <c r="Z38" s="17"/>
      <c r="AA38" s="7"/>
      <c r="AB38" s="7"/>
    </row>
    <row r="39" spans="2:28" ht="12.75" customHeight="1" x14ac:dyDescent="0.2">
      <c r="B39" s="18"/>
      <c r="D39" s="38" t="s">
        <v>36</v>
      </c>
      <c r="E39" s="7">
        <v>8</v>
      </c>
      <c r="F39" s="90" t="s">
        <v>56</v>
      </c>
      <c r="G39" s="91"/>
      <c r="H39" s="25" t="s">
        <v>1</v>
      </c>
      <c r="I39" s="56" t="s">
        <v>57</v>
      </c>
      <c r="J39" s="58"/>
      <c r="K39" s="31"/>
      <c r="L39" s="34"/>
      <c r="M39" s="37"/>
      <c r="N39" s="37">
        <f>((41892-41777)*6)/9</f>
        <v>76.666666666666671</v>
      </c>
      <c r="O39" s="34"/>
      <c r="P39" s="33"/>
      <c r="Q39" s="33"/>
      <c r="R39" s="8"/>
      <c r="S39" s="7"/>
      <c r="T39" s="7"/>
      <c r="U39" s="7"/>
      <c r="V39" s="7"/>
      <c r="W39" s="7"/>
      <c r="X39" s="7"/>
      <c r="Y39" s="7"/>
      <c r="Z39" s="17"/>
      <c r="AA39" s="7"/>
      <c r="AB39" s="7"/>
    </row>
    <row r="40" spans="2:28" ht="12.6" customHeight="1" x14ac:dyDescent="0.2">
      <c r="B40" s="14">
        <v>1</v>
      </c>
      <c r="D40" s="38" t="s">
        <v>47</v>
      </c>
      <c r="E40" s="7">
        <v>8</v>
      </c>
      <c r="F40" s="90" t="s">
        <v>58</v>
      </c>
      <c r="G40" s="91"/>
      <c r="H40" s="25" t="s">
        <v>1</v>
      </c>
      <c r="I40" s="56" t="s">
        <v>59</v>
      </c>
      <c r="J40" s="58"/>
      <c r="K40" s="31"/>
      <c r="L40" s="34"/>
      <c r="M40" s="34"/>
      <c r="N40" s="34"/>
      <c r="O40" s="34">
        <v>410</v>
      </c>
      <c r="P40" s="33"/>
      <c r="Q40" s="33"/>
      <c r="R40" s="8"/>
      <c r="S40" s="7"/>
      <c r="T40" s="7"/>
      <c r="U40" s="7"/>
      <c r="V40" s="7"/>
      <c r="W40" s="7"/>
      <c r="X40" s="7"/>
      <c r="Y40" s="7"/>
      <c r="Z40" s="17"/>
      <c r="AA40" s="7"/>
      <c r="AB40" s="7"/>
    </row>
    <row r="41" spans="2:28" ht="12.75" customHeight="1" x14ac:dyDescent="0.2">
      <c r="B41" s="14"/>
      <c r="D41" s="38" t="s">
        <v>66</v>
      </c>
      <c r="E41" s="7">
        <v>8</v>
      </c>
      <c r="F41" s="56" t="s">
        <v>70</v>
      </c>
      <c r="G41" s="76"/>
      <c r="H41" s="76"/>
      <c r="I41" s="76"/>
      <c r="J41" s="58"/>
      <c r="K41" s="30"/>
      <c r="L41" s="33"/>
      <c r="M41" s="33">
        <v>1</v>
      </c>
      <c r="N41" s="33"/>
      <c r="O41" s="33"/>
      <c r="P41" s="33"/>
      <c r="Q41" s="33"/>
      <c r="R41" s="8"/>
      <c r="S41" s="7"/>
      <c r="T41" s="7"/>
      <c r="U41" s="7"/>
      <c r="V41" s="7"/>
      <c r="W41" s="7"/>
      <c r="X41" s="7"/>
      <c r="Y41" s="7"/>
      <c r="Z41" s="17"/>
      <c r="AA41" s="7"/>
      <c r="AB41" s="7"/>
    </row>
    <row r="42" spans="2:28" ht="12.75" customHeight="1" thickBot="1" x14ac:dyDescent="0.25">
      <c r="B42" s="14"/>
      <c r="D42" s="38" t="s">
        <v>68</v>
      </c>
      <c r="E42" s="7">
        <v>8</v>
      </c>
      <c r="F42" s="56" t="s">
        <v>71</v>
      </c>
      <c r="G42" s="76"/>
      <c r="H42" s="76"/>
      <c r="I42" s="76"/>
      <c r="J42" s="58"/>
      <c r="K42" s="30"/>
      <c r="L42" s="33"/>
      <c r="M42" s="33">
        <v>1</v>
      </c>
      <c r="N42" s="33"/>
      <c r="O42" s="33"/>
      <c r="P42" s="42"/>
      <c r="Q42" s="42"/>
      <c r="R42" s="8"/>
      <c r="S42" s="7"/>
      <c r="T42" s="7"/>
      <c r="U42" s="7"/>
      <c r="V42" s="7"/>
      <c r="W42" s="7"/>
      <c r="X42" s="7"/>
      <c r="Y42" s="7"/>
      <c r="Z42" s="17"/>
      <c r="AA42" s="7"/>
      <c r="AB42" s="7"/>
    </row>
    <row r="43" spans="2:28" ht="12.75" customHeight="1" thickBot="1" x14ac:dyDescent="0.25">
      <c r="B43" s="5" t="s">
        <v>10</v>
      </c>
      <c r="D43" s="59" t="s">
        <v>2</v>
      </c>
      <c r="E43" s="60"/>
      <c r="F43" s="61"/>
      <c r="G43" s="61"/>
      <c r="H43" s="61"/>
      <c r="I43" s="61"/>
      <c r="J43" s="62"/>
      <c r="K43" s="32">
        <f>SUM(K24:K40)</f>
        <v>0.42746212121212124</v>
      </c>
      <c r="L43" s="35">
        <f>IF(L7="","",IF(L22="",IF(SUM(COUNTIF(L24:L40,"LS")+COUNTIF(L24:L40,"LUMP"))&gt;0,"LS",""),IF(SUM(L24:L40)&gt;0,ROUNDUP(SUM(L24:L40),0),"")))</f>
        <v>44</v>
      </c>
      <c r="M43" s="35">
        <f>IF(M7="","",IF(M22="",IF(SUM(COUNTIF(M24:M42,"LS")+COUNTIF(M24:M42,"LUMP"))&gt;0,"LS",""),IF(SUM(M24:M42)&gt;0,ROUNDUP(SUM(M24:M42),0),"")))</f>
        <v>4</v>
      </c>
      <c r="N43" s="35">
        <f t="shared" ref="N43:S43" si="7">IF(N7="","",IF(N22="",IF(SUM(COUNTIF(N24:N40,"LS")+COUNTIF(N24:N40,"LUMP"))&gt;0,"LS",""),IF(SUM(N24:N40)&gt;0,ROUNDUP(SUM(N24:N40),0),"")))</f>
        <v>372</v>
      </c>
      <c r="O43" s="48">
        <f t="shared" si="7"/>
        <v>950</v>
      </c>
      <c r="P43" s="35">
        <v>600</v>
      </c>
      <c r="Q43" s="35">
        <v>21</v>
      </c>
      <c r="R43" s="24" t="str">
        <f t="shared" si="7"/>
        <v/>
      </c>
      <c r="S43" s="23" t="str">
        <f t="shared" si="7"/>
        <v/>
      </c>
      <c r="T43" s="23"/>
      <c r="U43" s="23" t="str">
        <f t="shared" ref="U43:AB43" si="8">IF(U7="","",IF(U22="",IF(SUM(COUNTIF(U24:U40,"LS")+COUNTIF(U24:U40,"LUMP"))&gt;0,"LS",""),IF(SUM(U24:U40)&gt;0,ROUNDUP(SUM(U24:U40),0),"")))</f>
        <v/>
      </c>
      <c r="V43" s="23" t="str">
        <f t="shared" si="8"/>
        <v/>
      </c>
      <c r="W43" s="23" t="str">
        <f t="shared" si="8"/>
        <v/>
      </c>
      <c r="X43" s="23" t="str">
        <f t="shared" si="8"/>
        <v/>
      </c>
      <c r="Y43" s="23" t="str">
        <f t="shared" si="8"/>
        <v/>
      </c>
      <c r="Z43" s="23" t="str">
        <f t="shared" si="8"/>
        <v/>
      </c>
      <c r="AA43" s="23" t="str">
        <f t="shared" si="8"/>
        <v/>
      </c>
      <c r="AB43" s="23" t="str">
        <f t="shared" si="8"/>
        <v/>
      </c>
    </row>
    <row r="48" spans="2:28" ht="12.75" customHeight="1" x14ac:dyDescent="0.2">
      <c r="L48" s="20"/>
    </row>
  </sheetData>
  <mergeCells count="55">
    <mergeCell ref="F40:G40"/>
    <mergeCell ref="I40:J40"/>
    <mergeCell ref="D33:J33"/>
    <mergeCell ref="F34:J34"/>
    <mergeCell ref="F35:J35"/>
    <mergeCell ref="F36:G36"/>
    <mergeCell ref="I36:J36"/>
    <mergeCell ref="F37:G37"/>
    <mergeCell ref="F38:G38"/>
    <mergeCell ref="F39:G39"/>
    <mergeCell ref="I37:J37"/>
    <mergeCell ref="I38:J38"/>
    <mergeCell ref="I39:J39"/>
    <mergeCell ref="V10:V21"/>
    <mergeCell ref="Q10:Q21"/>
    <mergeCell ref="R10:R21"/>
    <mergeCell ref="T10:T21"/>
    <mergeCell ref="D23:J23"/>
    <mergeCell ref="P10:P21"/>
    <mergeCell ref="B9:B22"/>
    <mergeCell ref="U10:U21"/>
    <mergeCell ref="M10:M21"/>
    <mergeCell ref="O10:O21"/>
    <mergeCell ref="N10:N21"/>
    <mergeCell ref="D43:J43"/>
    <mergeCell ref="AB10:AB21"/>
    <mergeCell ref="K10:K21"/>
    <mergeCell ref="L10:L21"/>
    <mergeCell ref="E9:E22"/>
    <mergeCell ref="F9:J22"/>
    <mergeCell ref="S10:S21"/>
    <mergeCell ref="Y10:Y21"/>
    <mergeCell ref="X10:X21"/>
    <mergeCell ref="Z10:Z21"/>
    <mergeCell ref="AA10:AA21"/>
    <mergeCell ref="W10:W21"/>
    <mergeCell ref="D9:D22"/>
    <mergeCell ref="F41:J41"/>
    <mergeCell ref="F42:J42"/>
    <mergeCell ref="F31:J31"/>
    <mergeCell ref="F32:J32"/>
    <mergeCell ref="D7:J7"/>
    <mergeCell ref="D8:J8"/>
    <mergeCell ref="F26:G26"/>
    <mergeCell ref="I26:J26"/>
    <mergeCell ref="F30:G30"/>
    <mergeCell ref="I30:J30"/>
    <mergeCell ref="F27:G27"/>
    <mergeCell ref="I27:J27"/>
    <mergeCell ref="F28:G28"/>
    <mergeCell ref="I28:J28"/>
    <mergeCell ref="F29:G29"/>
    <mergeCell ref="I29:J29"/>
    <mergeCell ref="F24:J24"/>
    <mergeCell ref="F25:J25"/>
  </mergeCells>
  <phoneticPr fontId="0" type="noConversion"/>
  <printOptions horizontalCentered="1" verticalCentered="1"/>
  <pageMargins left="0.25" right="0.25" top="0.75" bottom="0.75" header="0.3" footer="0.3"/>
  <pageSetup fitToHeight="0" orientation="landscape" r:id="rId1"/>
  <headerFooter alignWithMargins="0"/>
  <ignoredErrors>
    <ignoredError sqref="K36:K37 K26:K27" unlockedFormula="1"/>
    <ignoredError sqref="M4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SUBSUMMARY</vt:lpstr>
      <vt:lpstr>SUBSUMMARY!Print_Area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Ali, Ayuup</cp:lastModifiedBy>
  <cp:lastPrinted>2024-12-04T18:59:27Z</cp:lastPrinted>
  <dcterms:created xsi:type="dcterms:W3CDTF">2005-09-27T11:52:28Z</dcterms:created>
  <dcterms:modified xsi:type="dcterms:W3CDTF">2025-04-15T18:52:06Z</dcterms:modified>
</cp:coreProperties>
</file>